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44" windowWidth="22980" windowHeight="10344"/>
  </bookViews>
  <sheets>
    <sheet name="Blad1" sheetId="1" r:id="rId1"/>
    <sheet name="Blad2" sheetId="2" r:id="rId2"/>
    <sheet name="Blad3" sheetId="3" r:id="rId3"/>
  </sheets>
  <calcPr calcId="145621"/>
</workbook>
</file>

<file path=xl/calcChain.xml><?xml version="1.0" encoding="utf-8"?>
<calcChain xmlns="http://schemas.openxmlformats.org/spreadsheetml/2006/main">
  <c r="E19" i="1" l="1"/>
  <c r="E18" i="1"/>
  <c r="E17" i="1"/>
  <c r="E16" i="1"/>
  <c r="D19" i="1"/>
  <c r="D18" i="1"/>
  <c r="D17" i="1"/>
  <c r="D16" i="1"/>
  <c r="A18" i="1"/>
  <c r="A17" i="1"/>
  <c r="A16" i="1"/>
  <c r="D10" i="1"/>
  <c r="D9" i="1"/>
  <c r="D8" i="1"/>
</calcChain>
</file>

<file path=xl/sharedStrings.xml><?xml version="1.0" encoding="utf-8"?>
<sst xmlns="http://schemas.openxmlformats.org/spreadsheetml/2006/main" count="54" uniqueCount="47">
  <si>
    <t>Example for resultpayment VDAB</t>
  </si>
  <si>
    <t>Overall price of the service</t>
  </si>
  <si>
    <t xml:space="preserve">Number of participants </t>
  </si>
  <si>
    <t>Code</t>
  </si>
  <si>
    <t>Np</t>
  </si>
  <si>
    <t>Po</t>
  </si>
  <si>
    <t>Ps</t>
  </si>
  <si>
    <t>Payment(price) for service</t>
  </si>
  <si>
    <t>Payment(price) for result</t>
  </si>
  <si>
    <t>Pr</t>
  </si>
  <si>
    <t>Pp</t>
  </si>
  <si>
    <t>Ro</t>
  </si>
  <si>
    <t>Result objective</t>
  </si>
  <si>
    <t>to work</t>
  </si>
  <si>
    <t>Price per pacticipant</t>
  </si>
  <si>
    <t>=</t>
  </si>
  <si>
    <t>Sp</t>
  </si>
  <si>
    <t>Servicepayment per participant</t>
  </si>
  <si>
    <t>Rp</t>
  </si>
  <si>
    <t>Resultpayment per participant</t>
  </si>
  <si>
    <t>= Pp x Ps =</t>
  </si>
  <si>
    <t>= Po/Np =</t>
  </si>
  <si>
    <t>= Pp x Pr / Ro =</t>
  </si>
  <si>
    <t>Total cost  on result obtained</t>
  </si>
  <si>
    <t>10% points underperformance</t>
  </si>
  <si>
    <t>10% points overperformance</t>
  </si>
  <si>
    <t>RESULTS OBTAINED</t>
  </si>
  <si>
    <t>RR</t>
  </si>
  <si>
    <t xml:space="preserve">= (Sp x NP) + (Rp x (RR x Np)) = </t>
  </si>
  <si>
    <t>Fil out your own % to the left</t>
  </si>
  <si>
    <t>extra profit/loss</t>
  </si>
  <si>
    <t>On the advantages of this model:</t>
  </si>
  <si>
    <t>It is possible tot pay for each participant seperately without awaiting the overall result</t>
  </si>
  <si>
    <t>If less participants are reached, the price is automaticaly adapted accordingly</t>
  </si>
  <si>
    <t>For large numbers, paymentcalculations can be automated</t>
  </si>
  <si>
    <t>XX</t>
  </si>
  <si>
    <r>
      <t xml:space="preserve">Partners that get lesser result are sanctioned accordingly in the automated payments (see </t>
    </r>
    <r>
      <rPr>
        <sz val="11"/>
        <color rgb="FFFF0000"/>
        <rFont val="Calibri"/>
        <family val="2"/>
        <scheme val="minor"/>
      </rPr>
      <t>XX</t>
    </r>
    <r>
      <rPr>
        <sz val="11"/>
        <color theme="1"/>
        <rFont val="Calibri"/>
        <family val="2"/>
        <scheme val="minor"/>
      </rPr>
      <t>)</t>
    </r>
  </si>
  <si>
    <r>
      <t>Partners that performe well are granted an extra incentive (</t>
    </r>
    <r>
      <rPr>
        <sz val="11"/>
        <color rgb="FFFF0000"/>
        <rFont val="Calibri"/>
        <family val="2"/>
        <scheme val="minor"/>
      </rPr>
      <t>YY</t>
    </r>
    <r>
      <rPr>
        <sz val="11"/>
        <color theme="1"/>
        <rFont val="Calibri"/>
        <family val="2"/>
        <scheme val="minor"/>
      </rPr>
      <t>)</t>
    </r>
  </si>
  <si>
    <t>YY</t>
  </si>
  <si>
    <t>On the crisis:</t>
  </si>
  <si>
    <t>Once the fall out has come down, the result objective (Ro) can be calculated for the participants impacted by the lock down measures based on similar refferences as the orriginal objective was.</t>
  </si>
  <si>
    <t>This calculation can be made for each project separately or for similar project based on an indexfigure (average change)</t>
  </si>
  <si>
    <t>The recalculated Result objective can be used to recalculated the value of each result for the participants that are impacted.</t>
  </si>
  <si>
    <t xml:space="preserve">It is an objective, reasonable and transparent correction that tries to avoid disputes in renegotiations and endless discussions on details. </t>
  </si>
  <si>
    <t xml:space="preserve">This approach for compensation is one of the suggestions on the table for negotiation </t>
  </si>
  <si>
    <t>It is not contract based but an interpretation on article 72, §1, c)  of the procuremen directive</t>
  </si>
  <si>
    <t>(DIRECTIVE 2014/24/EU OF THE EUROPEAN PARLIAMENT AND OF THE COUNCIL of 26 February 2014 on public procurement and repealing Directive 2004/18/E)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</si>
</sst>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 #,##0.00;[Red]&quot;€&quot;\ \-#,##0.00"/>
    <numFmt numFmtId="164" formatCode="&quot;€&quot;\ #,##0.00"/>
  </numFmts>
  <fonts count="2" x14ac:knownFonts="1">
    <font>
      <sz val="11"/>
      <color theme="1"/>
      <name val="Calibri"/>
      <family val="2"/>
      <scheme val="minor"/>
    </font>
    <font>
      <sz val="11"/>
      <color rgb="FFFF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9" fontId="0" fillId="0" borderId="0" xfId="0" applyNumberFormat="1"/>
    <xf numFmtId="164" fontId="0" fillId="0" borderId="0" xfId="0" applyNumberFormat="1"/>
    <xf numFmtId="0" fontId="0" fillId="0" borderId="0" xfId="0" quotePrefix="1"/>
    <xf numFmtId="8" fontId="0" fillId="0" borderId="0" xfId="0" applyNumberFormat="1"/>
    <xf numFmtId="0" fontId="1" fillId="0" borderId="0" xfId="0" applyFont="1"/>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tabSelected="1" workbookViewId="0">
      <selection activeCell="C1" sqref="C1"/>
    </sheetView>
  </sheetViews>
  <sheetFormatPr defaultRowHeight="14.4" x14ac:dyDescent="0.3"/>
  <cols>
    <col min="2" max="2" width="28.33203125" bestFit="1" customWidth="1"/>
    <col min="3" max="3" width="28.21875" customWidth="1"/>
    <col min="4" max="4" width="11.44140625" bestFit="1" customWidth="1"/>
    <col min="5" max="5" width="18.109375" bestFit="1" customWidth="1"/>
    <col min="6" max="6" width="11.5546875" bestFit="1" customWidth="1"/>
    <col min="7" max="7" width="11.6640625" customWidth="1"/>
    <col min="8" max="8" width="22.109375" bestFit="1" customWidth="1"/>
    <col min="9" max="9" width="14.44140625" bestFit="1" customWidth="1"/>
  </cols>
  <sheetData>
    <row r="1" spans="1:5" x14ac:dyDescent="0.3">
      <c r="A1" t="s">
        <v>3</v>
      </c>
      <c r="B1" t="s">
        <v>0</v>
      </c>
    </row>
    <row r="3" spans="1:5" x14ac:dyDescent="0.3">
      <c r="A3" t="s">
        <v>5</v>
      </c>
      <c r="B3" t="s">
        <v>1</v>
      </c>
      <c r="C3" t="s">
        <v>15</v>
      </c>
      <c r="D3" s="2">
        <v>250000</v>
      </c>
    </row>
    <row r="4" spans="1:5" x14ac:dyDescent="0.3">
      <c r="A4" t="s">
        <v>4</v>
      </c>
      <c r="B4" t="s">
        <v>2</v>
      </c>
      <c r="C4" t="s">
        <v>15</v>
      </c>
      <c r="D4">
        <v>100</v>
      </c>
    </row>
    <row r="5" spans="1:5" x14ac:dyDescent="0.3">
      <c r="A5" t="s">
        <v>6</v>
      </c>
      <c r="B5" t="s">
        <v>7</v>
      </c>
      <c r="C5" t="s">
        <v>15</v>
      </c>
      <c r="D5" s="1">
        <v>0.6</v>
      </c>
    </row>
    <row r="6" spans="1:5" x14ac:dyDescent="0.3">
      <c r="A6" t="s">
        <v>9</v>
      </c>
      <c r="B6" t="s">
        <v>8</v>
      </c>
      <c r="C6" t="s">
        <v>15</v>
      </c>
      <c r="D6" s="1">
        <v>0.4</v>
      </c>
    </row>
    <row r="7" spans="1:5" x14ac:dyDescent="0.3">
      <c r="A7" t="s">
        <v>11</v>
      </c>
      <c r="B7" t="s">
        <v>12</v>
      </c>
      <c r="C7" t="s">
        <v>15</v>
      </c>
      <c r="D7" s="1">
        <v>0.65</v>
      </c>
      <c r="E7" t="s">
        <v>13</v>
      </c>
    </row>
    <row r="8" spans="1:5" x14ac:dyDescent="0.3">
      <c r="A8" t="s">
        <v>10</v>
      </c>
      <c r="B8" t="s">
        <v>14</v>
      </c>
      <c r="C8" s="3" t="s">
        <v>21</v>
      </c>
      <c r="D8" s="2">
        <f>D3/D4</f>
        <v>2500</v>
      </c>
    </row>
    <row r="9" spans="1:5" x14ac:dyDescent="0.3">
      <c r="A9" t="s">
        <v>16</v>
      </c>
      <c r="B9" t="s">
        <v>17</v>
      </c>
      <c r="C9" s="3" t="s">
        <v>20</v>
      </c>
      <c r="D9" s="2">
        <f>D8*D5</f>
        <v>1500</v>
      </c>
    </row>
    <row r="10" spans="1:5" x14ac:dyDescent="0.3">
      <c r="A10" t="s">
        <v>18</v>
      </c>
      <c r="B10" t="s">
        <v>19</v>
      </c>
      <c r="C10" s="3" t="s">
        <v>22</v>
      </c>
      <c r="D10" s="2">
        <f>D8*D6/D7</f>
        <v>1538.4615384615383</v>
      </c>
    </row>
    <row r="15" spans="1:5" x14ac:dyDescent="0.3">
      <c r="A15" t="s">
        <v>27</v>
      </c>
      <c r="B15" t="s">
        <v>26</v>
      </c>
      <c r="E15" t="s">
        <v>30</v>
      </c>
    </row>
    <row r="16" spans="1:5" x14ac:dyDescent="0.3">
      <c r="A16" s="1">
        <f>D7</f>
        <v>0.65</v>
      </c>
      <c r="B16" t="s">
        <v>23</v>
      </c>
      <c r="C16" s="3" t="s">
        <v>28</v>
      </c>
      <c r="D16" s="2">
        <f>($D$9*$D$4)+($D$10*(A16*$D$4))</f>
        <v>250000</v>
      </c>
      <c r="E16" s="4">
        <f>D16 -$D$3</f>
        <v>0</v>
      </c>
    </row>
    <row r="17" spans="1:6" x14ac:dyDescent="0.3">
      <c r="A17" s="1">
        <f>A16-10%</f>
        <v>0.55000000000000004</v>
      </c>
      <c r="B17" t="s">
        <v>24</v>
      </c>
      <c r="C17" s="3" t="s">
        <v>28</v>
      </c>
      <c r="D17" s="2">
        <f t="shared" ref="D17:D19" si="0">($D$9*$D$4)+($D$10*(A17*$D$4))</f>
        <v>234615.38461538462</v>
      </c>
      <c r="E17" s="4">
        <f t="shared" ref="E17:E19" si="1">D17 -$D$3</f>
        <v>-15384.615384615376</v>
      </c>
      <c r="F17" s="5" t="s">
        <v>35</v>
      </c>
    </row>
    <row r="18" spans="1:6" x14ac:dyDescent="0.3">
      <c r="A18" s="1">
        <f>A16+10%</f>
        <v>0.75</v>
      </c>
      <c r="B18" t="s">
        <v>25</v>
      </c>
      <c r="C18" s="3" t="s">
        <v>28</v>
      </c>
      <c r="D18" s="2">
        <f t="shared" si="0"/>
        <v>265384.61538461538</v>
      </c>
      <c r="E18" s="4">
        <f t="shared" si="1"/>
        <v>15384.615384615376</v>
      </c>
      <c r="F18" s="5" t="s">
        <v>38</v>
      </c>
    </row>
    <row r="19" spans="1:6" x14ac:dyDescent="0.3">
      <c r="A19" s="1">
        <v>0.88</v>
      </c>
      <c r="B19" t="s">
        <v>29</v>
      </c>
      <c r="C19" s="3" t="s">
        <v>28</v>
      </c>
      <c r="D19" s="2">
        <f t="shared" si="0"/>
        <v>285384.61538461538</v>
      </c>
      <c r="E19" s="4">
        <f t="shared" si="1"/>
        <v>35384.615384615376</v>
      </c>
    </row>
    <row r="21" spans="1:6" x14ac:dyDescent="0.3">
      <c r="A21" t="s">
        <v>31</v>
      </c>
    </row>
    <row r="22" spans="1:6" x14ac:dyDescent="0.3">
      <c r="A22" t="s">
        <v>32</v>
      </c>
    </row>
    <row r="23" spans="1:6" x14ac:dyDescent="0.3">
      <c r="A23" t="s">
        <v>33</v>
      </c>
    </row>
    <row r="24" spans="1:6" x14ac:dyDescent="0.3">
      <c r="A24" t="s">
        <v>34</v>
      </c>
    </row>
    <row r="25" spans="1:6" x14ac:dyDescent="0.3">
      <c r="A25" t="s">
        <v>36</v>
      </c>
    </row>
    <row r="26" spans="1:6" x14ac:dyDescent="0.3">
      <c r="A26" t="s">
        <v>37</v>
      </c>
    </row>
    <row r="28" spans="1:6" x14ac:dyDescent="0.3">
      <c r="A28" t="s">
        <v>39</v>
      </c>
    </row>
    <row r="29" spans="1:6" x14ac:dyDescent="0.3">
      <c r="A29" t="s">
        <v>40</v>
      </c>
    </row>
    <row r="30" spans="1:6" x14ac:dyDescent="0.3">
      <c r="A30" t="s">
        <v>41</v>
      </c>
    </row>
    <row r="31" spans="1:6" x14ac:dyDescent="0.3">
      <c r="A31" t="s">
        <v>42</v>
      </c>
    </row>
    <row r="33" spans="1:1" x14ac:dyDescent="0.3">
      <c r="A33" t="s">
        <v>44</v>
      </c>
    </row>
    <row r="34" spans="1:1" x14ac:dyDescent="0.3">
      <c r="A34" t="s">
        <v>43</v>
      </c>
    </row>
    <row r="35" spans="1:1" x14ac:dyDescent="0.3">
      <c r="A35" t="s">
        <v>45</v>
      </c>
    </row>
    <row r="36" spans="1:1" x14ac:dyDescent="0.3">
      <c r="A36" t="s">
        <v>46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Blad1</vt:lpstr>
      <vt:lpstr>Blad2</vt:lpstr>
      <vt:lpstr>Blad3</vt:lpstr>
    </vt:vector>
  </TitlesOfParts>
  <Company>VDAB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VDAB IT/IS</dc:creator>
  <cp:lastModifiedBy>VDAB IT/IS</cp:lastModifiedBy>
  <dcterms:created xsi:type="dcterms:W3CDTF">2020-04-15T12:35:51Z</dcterms:created>
  <dcterms:modified xsi:type="dcterms:W3CDTF">2020-04-15T17:26:36Z</dcterms:modified>
</cp:coreProperties>
</file>