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cont9727/Desktop/"/>
    </mc:Choice>
  </mc:AlternateContent>
  <xr:revisionPtr revIDLastSave="0" documentId="13_ncr:1_{294F2FDA-B807-454E-A94B-0923E396098D}" xr6:coauthVersionLast="36" xr6:coauthVersionMax="43" xr10:uidLastSave="{00000000-0000-0000-0000-000000000000}"/>
  <bookViews>
    <workbookView xWindow="0" yWindow="0" windowWidth="27320" windowHeight="15360" xr2:uid="{7136C7AA-C6D9-F341-82C9-414D55A48E80}"/>
  </bookViews>
  <sheets>
    <sheet name="Data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D49" i="1" s="1"/>
  <c r="M33" i="1" l="1"/>
  <c r="D36" i="1" s="1"/>
  <c r="D41" i="1" s="1"/>
  <c r="U36" i="1" l="1"/>
  <c r="U42" i="1" s="1"/>
  <c r="T36" i="1"/>
  <c r="T42" i="1" s="1"/>
  <c r="P33" i="1"/>
  <c r="U33" i="1"/>
  <c r="E36" i="1" s="1"/>
  <c r="E41" i="1" s="1"/>
  <c r="D45" i="1" l="1"/>
</calcChain>
</file>

<file path=xl/sharedStrings.xml><?xml version="1.0" encoding="utf-8"?>
<sst xmlns="http://schemas.openxmlformats.org/spreadsheetml/2006/main" count="313" uniqueCount="223">
  <si>
    <t>Project Name</t>
  </si>
  <si>
    <t>Date Template Completed</t>
  </si>
  <si>
    <t>Fund</t>
  </si>
  <si>
    <t>Contact name</t>
  </si>
  <si>
    <t>General Overview</t>
  </si>
  <si>
    <t>Date Outcome Contract Signed</t>
  </si>
  <si>
    <t>Comments and Notes</t>
  </si>
  <si>
    <t>Location</t>
  </si>
  <si>
    <t>Policy Area</t>
  </si>
  <si>
    <t>Date service delivery started</t>
  </si>
  <si>
    <t>Service delivery duration</t>
  </si>
  <si>
    <t>Service Provider(s)</t>
  </si>
  <si>
    <t>Charity Number of Provider(s)</t>
  </si>
  <si>
    <t>Performance Manager</t>
  </si>
  <si>
    <t>Technical Assistance Provider(s)</t>
  </si>
  <si>
    <t>Approach to Specifying Intervention</t>
  </si>
  <si>
    <t>Target</t>
  </si>
  <si>
    <t xml:space="preserve">Actual </t>
  </si>
  <si>
    <t>Service Users Referred (in quarter)</t>
  </si>
  <si>
    <t>Service Users Referred (total)</t>
  </si>
  <si>
    <t>Service Users Actively Engaged (in quarter)</t>
  </si>
  <si>
    <t>Service Users Actively Engaged (in total)</t>
  </si>
  <si>
    <t>Contract Bid Values (aggregate)</t>
  </si>
  <si>
    <t>Latest Targets, if revised (aggregate)</t>
  </si>
  <si>
    <t>Outcomes Delivered (actual, aggregate)</t>
  </si>
  <si>
    <t>Outcome Summary</t>
  </si>
  <si>
    <t>Outcome</t>
  </si>
  <si>
    <t>Baseline</t>
  </si>
  <si>
    <t>Outcome Target (#)</t>
  </si>
  <si>
    <t>%</t>
  </si>
  <si>
    <t>#</t>
  </si>
  <si>
    <t>Outcomes Achieved (#)</t>
  </si>
  <si>
    <t>Total</t>
  </si>
  <si>
    <t>Financial Summary</t>
  </si>
  <si>
    <t>Commissioners</t>
  </si>
  <si>
    <t>Anticipated Values</t>
  </si>
  <si>
    <t>Actual</t>
  </si>
  <si>
    <t>Investors</t>
  </si>
  <si>
    <t>Nature of Investment</t>
  </si>
  <si>
    <t>Core SIB Functions</t>
  </si>
  <si>
    <t>Amount</t>
  </si>
  <si>
    <t>% Contract Value</t>
  </si>
  <si>
    <t>Total Technical Assistance and Development</t>
  </si>
  <si>
    <t>Performance Management (Data)</t>
  </si>
  <si>
    <t>Performance Management (Staff)</t>
  </si>
  <si>
    <t>Service Delivery Costs</t>
  </si>
  <si>
    <t>SPV (any additional SPV specific cost)</t>
  </si>
  <si>
    <t>Transaction and Mobilisation Fee</t>
  </si>
  <si>
    <t>Financial performance</t>
  </si>
  <si>
    <t>Investor Returns (Interest &amp; Surplus)</t>
  </si>
  <si>
    <t>Frequency of Outcomes Payments</t>
  </si>
  <si>
    <t>Tax to HMRC</t>
  </si>
  <si>
    <t>Grants</t>
  </si>
  <si>
    <t>Function</t>
  </si>
  <si>
    <t>Money Multiple</t>
  </si>
  <si>
    <t>Other Costs (please specify)</t>
  </si>
  <si>
    <t>Grantor 1</t>
  </si>
  <si>
    <t>Target IRR (Project, net)</t>
  </si>
  <si>
    <t>Grantor 2</t>
  </si>
  <si>
    <t>Actual IRR (Project, net)*</t>
  </si>
  <si>
    <t>Cost per Outcome</t>
  </si>
  <si>
    <t>KEY</t>
  </si>
  <si>
    <t>Cost per Participant</t>
  </si>
  <si>
    <t>One-time collection at set up</t>
  </si>
  <si>
    <t>* If actual IRR is not being reported, please indicate if Actual IRR exceeds Target IRR (yes/no)</t>
  </si>
  <si>
    <t>Rolling reporting</t>
  </si>
  <si>
    <t>Amount Committed</t>
  </si>
  <si>
    <t>Amount Granted</t>
  </si>
  <si>
    <t>N/A</t>
  </si>
  <si>
    <t>At least 35 tons of cocoa bought and sold by Kemito Ene</t>
  </si>
  <si>
    <t>The Common Fund for Commodities</t>
  </si>
  <si>
    <t>no</t>
  </si>
  <si>
    <t>Grant</t>
  </si>
  <si>
    <t>At the end of the project 40 producers with 0.5 ha of newly established coffee plots with leaf rust resistant varieties</t>
  </si>
  <si>
    <t>Purchase records of the Kemito Ene specifying the amounts bought each year from each Kemito Ene member</t>
  </si>
  <si>
    <t>Productivity figures for each farmer for each cocoa harvest reported by the project’s field staff”</t>
  </si>
  <si>
    <t>Sales data of the Kemito Ene specifying for each year the amounts sold to its buyers</t>
  </si>
  <si>
    <t>Figures on number of hectares with newly established coffee plots for each coffee farmer reported by project’s field staff</t>
  </si>
  <si>
    <t>The Asháninka Impact Bond included a baseline that pre-extended to 2013, and thus included results gained over a longer timeframe than the projects duration, from January to October 2015.</t>
  </si>
  <si>
    <t xml:space="preserve">KIT (2015) Autonomous and Sustainable Cocoa and Coffee Production by Indigenous Asháninka People of Peru: Field mission for the verification of impact indicators of the Development Impact Bond agreement [pdf], Amsterdam: Royal Tropical Institute. Available at: http://www.common-fund.org/wp-content/uploads/2017/05/Verification_Report.pdf </t>
  </si>
  <si>
    <t xml:space="preserve">Outcome Definition, source: </t>
  </si>
  <si>
    <t xml:space="preserve">60% increased supply to Kemito Ene by its members by 20% </t>
  </si>
  <si>
    <t>Data Fields</t>
  </si>
  <si>
    <t>Cell Address</t>
  </si>
  <si>
    <t>Source </t>
  </si>
  <si>
    <t>F2</t>
  </si>
  <si>
    <t>F3</t>
  </si>
  <si>
    <t>D5</t>
  </si>
  <si>
    <t>D6</t>
  </si>
  <si>
    <t>D7</t>
  </si>
  <si>
    <t>D8</t>
  </si>
  <si>
    <t>D9</t>
  </si>
  <si>
    <t>Service provider(s)</t>
  </si>
  <si>
    <t>D10</t>
  </si>
  <si>
    <t>Charity number of provider(s)</t>
  </si>
  <si>
    <t>D11</t>
  </si>
  <si>
    <t>Performance manager</t>
  </si>
  <si>
    <t>D12</t>
  </si>
  <si>
    <t>Technical assistance provider(s)</t>
  </si>
  <si>
    <t>D13</t>
  </si>
  <si>
    <t>Potential Maximum Outcomes Payments</t>
  </si>
  <si>
    <t>Total potential maximum outcomes payments</t>
  </si>
  <si>
    <t>Actual outcomes payments</t>
  </si>
  <si>
    <t>Total actual outcomes payments</t>
  </si>
  <si>
    <t>Total Amount Committed</t>
  </si>
  <si>
    <t>Amount Invested</t>
  </si>
  <si>
    <t>Total Amount Invested</t>
  </si>
  <si>
    <t>Nature of investment</t>
  </si>
  <si>
    <t>Service users referred (total) target</t>
  </si>
  <si>
    <t>D19</t>
  </si>
  <si>
    <t>Service users referred (total) actual</t>
  </si>
  <si>
    <t>E19</t>
  </si>
  <si>
    <t>Service users actively engaged (total) target</t>
  </si>
  <si>
    <t>Service users actively engaged (total) actual</t>
  </si>
  <si>
    <t>Service users referred (in quarter) target</t>
  </si>
  <si>
    <t>D18</t>
  </si>
  <si>
    <t>Service users referred (in quarter) actual</t>
  </si>
  <si>
    <t>E18</t>
  </si>
  <si>
    <t>Service users actively engaged (in quarter) target</t>
  </si>
  <si>
    <t>Service users actively engaged (in quarter) actual</t>
  </si>
  <si>
    <t>SIB Structure</t>
  </si>
  <si>
    <t>Q14</t>
  </si>
  <si>
    <t>Intervention</t>
  </si>
  <si>
    <t>G6</t>
  </si>
  <si>
    <t>Approach to specifying intervention</t>
  </si>
  <si>
    <t>G16</t>
  </si>
  <si>
    <t>Target Population Eligibility</t>
  </si>
  <si>
    <t>G20</t>
  </si>
  <si>
    <t>Outcomes</t>
  </si>
  <si>
    <t>Outcome definitions</t>
  </si>
  <si>
    <t xml:space="preserve">Maximum payment </t>
  </si>
  <si>
    <t>Contract Bid Values (aggregate) Outcome Target (#)</t>
  </si>
  <si>
    <t>Contract Bid Values (aggregate) %</t>
  </si>
  <si>
    <t>Contract Bid Values (aggregate) Bid Price</t>
  </si>
  <si>
    <t>Total Outcome Targets (#)</t>
  </si>
  <si>
    <t>Total Outcome Targets (%)</t>
  </si>
  <si>
    <t>Total Bid Price (£)</t>
  </si>
  <si>
    <t>Latest Targets if revised (aggregate) #</t>
  </si>
  <si>
    <t>Latest Targets if revised (aggregate) %</t>
  </si>
  <si>
    <t>Outcomes Delivered (actual, aggregate) Outcomes Achieved (#)</t>
  </si>
  <si>
    <t>Outcomes Delivered (actual, aggregate) %</t>
  </si>
  <si>
    <t>Outcomes Delivered (actual, aggregate) Outcome Payments (£)</t>
  </si>
  <si>
    <t>Total Outcomes Achieved (#)</t>
  </si>
  <si>
    <t>Total Outcomes Achieved (%)</t>
  </si>
  <si>
    <t>Total Outcome Payments (£)</t>
  </si>
  <si>
    <t>Impact Assessment Methodology</t>
  </si>
  <si>
    <t>Q19</t>
  </si>
  <si>
    <t>Q6</t>
  </si>
  <si>
    <t>Date completed</t>
  </si>
  <si>
    <t>S2</t>
  </si>
  <si>
    <t>Self</t>
  </si>
  <si>
    <t>S3</t>
  </si>
  <si>
    <t>Outcome 1</t>
  </si>
  <si>
    <t>Outcome 2</t>
  </si>
  <si>
    <t>Outcome 3</t>
  </si>
  <si>
    <t>Outcome 4</t>
  </si>
  <si>
    <r>
      <t>Gustafsson-Wright, E., Boggild-Jones, I., Segell, D., &amp; Durland, J. (2017). Impact bonds in developing countries: Early learnings from the field. </t>
    </r>
    <r>
      <rPr>
        <i/>
        <sz val="12"/>
        <color rgb="FF222222"/>
        <rFont val="Calibri"/>
        <family val="2"/>
        <scheme val="minor"/>
      </rPr>
      <t>Center for Universal Education at Brookings</t>
    </r>
    <r>
      <rPr>
        <sz val="12"/>
        <color rgb="FF222222"/>
        <rFont val="Calibri"/>
        <family val="2"/>
        <scheme val="minor"/>
      </rPr>
      <t>, 78.</t>
    </r>
  </si>
  <si>
    <t>O23 - O32</t>
  </si>
  <si>
    <t>N23 - N32</t>
  </si>
  <si>
    <t>M23 - M32</t>
  </si>
  <si>
    <t>L23 - L32</t>
  </si>
  <si>
    <t>D253 - D32</t>
  </si>
  <si>
    <t>C23 - C32</t>
  </si>
  <si>
    <t>K23 - K32</t>
  </si>
  <si>
    <t>M32</t>
  </si>
  <si>
    <t>N32</t>
  </si>
  <si>
    <t>O32</t>
  </si>
  <si>
    <t>P23 - P32</t>
  </si>
  <si>
    <t>Q23 - Q32</t>
  </si>
  <si>
    <t>R23 - R32</t>
  </si>
  <si>
    <t>S23 - S32</t>
  </si>
  <si>
    <t>T23 - T32</t>
  </si>
  <si>
    <t>R33</t>
  </si>
  <si>
    <t>S33</t>
  </si>
  <si>
    <t>T33</t>
  </si>
  <si>
    <t>D16</t>
  </si>
  <si>
    <t>E16</t>
  </si>
  <si>
    <t>D17</t>
  </si>
  <si>
    <t>E17</t>
  </si>
  <si>
    <t>D41</t>
  </si>
  <si>
    <t>D36 - D40</t>
  </si>
  <si>
    <t>C36 - C40</t>
  </si>
  <si>
    <t>E36 - E40</t>
  </si>
  <si>
    <t>E41</t>
  </si>
  <si>
    <t>R36 - R40</t>
  </si>
  <si>
    <t>T36 -T40</t>
  </si>
  <si>
    <t>U36 - U40</t>
  </si>
  <si>
    <t>S36 - S41</t>
  </si>
  <si>
    <t>T42</t>
  </si>
  <si>
    <t>U42</t>
  </si>
  <si>
    <t>Asháninka Impact Bond (Peru Sustainable Cocoa And Coffee Production DIB)</t>
  </si>
  <si>
    <t>Rainforest UK: Securing lands, Sustainable lives: Annual Review 2017/2018, P.11. Accessed on 17/07/19 from: https://www.rainforestfoundationuk.org/media.ashx/rfuk-annual-review-2018.pdf</t>
  </si>
  <si>
    <t>Rainforest Foundation UK, 1138287</t>
  </si>
  <si>
    <t>Rainforest Foundation UK website. Accessed 22/07/2019 https://www.rainforestfoundationuk.org/?gclid=EAIaIQobChMIoc6s5PzI4wIVw7TtCh1zYAWbEAAYASAAEgJm4_D_BwE</t>
  </si>
  <si>
    <r>
      <t>Gustafsson-Wright, E., Boggild-Jones, I., Segell, D., &amp; Durland, J. (2017). Impact bonds in developing countries: Early learnings from the field. </t>
    </r>
    <r>
      <rPr>
        <i/>
        <sz val="12"/>
        <color rgb="FF222222"/>
        <rFont val="Calibri"/>
        <family val="2"/>
        <scheme val="minor"/>
      </rPr>
      <t>Center for Universal Education at Brookings</t>
    </r>
    <r>
      <rPr>
        <sz val="12"/>
        <color rgb="FF222222"/>
        <rFont val="Calibri"/>
        <family val="2"/>
        <scheme val="minor"/>
      </rPr>
      <t>, 79.</t>
    </r>
  </si>
  <si>
    <t xml:space="preserve">KIT (2015) Autonomous and Sustainable Cocoa and Coffee Production by Indigenous Asháninka People of Peru: Field mission for the verification of impact indicators of the Development Impact Bond agreement [pdf], Amsterdam: Royal Tropical Institute. P.9. Available at: http://www.common-fund.org/wp-content/uploads/2017/05/Verification_Report.pdf </t>
  </si>
  <si>
    <t xml:space="preserve">Intervention </t>
  </si>
  <si>
    <t xml:space="preserve">Actual Outcomes Payments  </t>
  </si>
  <si>
    <t xml:space="preserve">Potential Maximum Outcomes Payments </t>
  </si>
  <si>
    <t xml:space="preserve">Amount Committed (Capital Raised) </t>
  </si>
  <si>
    <t xml:space="preserve">Amount Invested </t>
  </si>
  <si>
    <t xml:space="preserve">SIB Structure </t>
  </si>
  <si>
    <t xml:space="preserve">Impact Assessment Methodology (Quasi-experimental/ RCT/ historical baseline/ none) </t>
  </si>
  <si>
    <t>The Schmidt Family Foundation</t>
  </si>
  <si>
    <t xml:space="preserve">Maximum Payment ($) </t>
  </si>
  <si>
    <t>Bid Price ($)</t>
  </si>
  <si>
    <t>Outcome Payments ($)</t>
  </si>
  <si>
    <t>Agriculture and environment</t>
  </si>
  <si>
    <t>Peruvian Amazon, Peru</t>
  </si>
  <si>
    <t>Technical assistance provided by the Rainforest Foundation UK and its partner organizations in Peru to improve collection and
postharvest techniques for cocoa, improve marketing and support commercial agreements, control leaf rust disease
and restore growing plots, build nurseries for planting resistant varieties of coffee.</t>
  </si>
  <si>
    <t>The contract was initiated by the Rainforest Foundation UK (the service provider), the investor is the Schmidt Family Foundation and the outcome payor (comissioner)
 was the Common Fund for Commodities. The Royal Tropical Institute (KIT) was the evaluator and responsible to verify whether the results were achieved</t>
  </si>
  <si>
    <t>KIT, The Royal Tropical Institute (independent evaluators)</t>
  </si>
  <si>
    <t>Gustafsson-Wright, E., Boggild-Jones, I., Segell, D., &amp; Durland, J. (2017). Impact bonds in developing countries: Early learnings from the field. Center for Universal Education at Brookings, 79.</t>
  </si>
  <si>
    <t>Rainforest Foundation UK; Central Asháninka del Río Ene (CARE); Kemito Ene Cocoa Co-operative</t>
  </si>
  <si>
    <t>The target population included Asháninka families (typically 2 adults and 5 children). Indigenous Asháninka live near the Ene River in the Peruvian Amazon, and the intervention targets, specifically, the Kemito Ene producer’s association. The population was only considered if they paid their membership fees and were active members of Kemito Ene</t>
  </si>
  <si>
    <r>
      <t>Gustafsson-Wright, E., Boggild-Jones, I., Segell, D., &amp; Durland, J. (2017). Impact bonds in developing countries: Early learnings from the field. </t>
    </r>
    <r>
      <rPr>
        <i/>
        <sz val="12"/>
        <color rgb="FF222222"/>
        <rFont val="Calibri"/>
        <family val="2"/>
        <scheme val="minor"/>
      </rPr>
      <t>Center for Universal Education at Brookings</t>
    </r>
    <r>
      <rPr>
        <sz val="12"/>
        <color rgb="FF222222"/>
        <rFont val="Calibri"/>
        <family val="2"/>
        <scheme val="minor"/>
      </rPr>
      <t xml:space="preserve">, 79; KIT (2015) Autonomous and Sustainable Cocoa and Coffee Production by Indigenous Asháninka People of Peru: Field mission for the verification of impact indicators of the Development Impact Bond agreement [pdf], Amsterdam: Royal Tropical Institute. P.8. Available at: http://www.common-fund.org/wp-content/uploads/2017/05/Verification_Report.pdf </t>
    </r>
  </si>
  <si>
    <t>At least 60% improved cocoa yield by Kemito Ene members to 600 kg/hectare (ha) or more</t>
  </si>
  <si>
    <t xml:space="preserve">KIT (2015) Autonomous and Sustainable Cocoa and Coffee Production by Indigenous Asháninka People of Peru: Field mission for the verification of impact indicators of the Development Impact Bond agreement [pdf], Amsterdam: Royal Tropical Institute. P.5. Available at: http://www.common-fund.org/wp-content/uploads/2017/05/Verification_Report.pdf </t>
  </si>
  <si>
    <t xml:space="preserve">KIT (2015) Autonomous and Sustainable Cocoa and Coffee Production by Indigenous Asháninka People of Peru: Field mission for the verification of impact indicators of the Development Impact Bond agreement [pdf], Amsterdam: Royal Tropical Institute. P.7. Available at: http://www.common-fund.org/wp-content/uploads/2017/05/Verification_Report.pdf </t>
  </si>
  <si>
    <t xml:space="preserve">62 farmers </t>
  </si>
  <si>
    <t>35 tons</t>
  </si>
  <si>
    <t>40 farmers</t>
  </si>
  <si>
    <t>52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</si>
</sst>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809]* #,##0.00_-;\-[$£-809]* #,##0.00_-;_-[$£-809]* &quot;-&quot;??_-;_-@_-"/>
    <numFmt numFmtId="166" formatCode="0.000"/>
    <numFmt numFmtId="167" formatCode="_-[$$-409]* #,##0.00_ ;_-[$$-409]* \-#,##0.00\ ;_-[$$-409]* &quot;-&quot;??_ ;_-@_ "/>
  </numFmts>
  <fonts count="16"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sz val="12"/>
      <color theme="1"/>
      <name val="Calibri"/>
      <family val="2"/>
      <scheme val="minor"/>
    </font>
    <font>
      <sz val="9"/>
      <color theme="1"/>
      <name val="Arial"/>
      <family val="2"/>
    </font>
    <font>
      <b/>
      <sz val="9"/>
      <color theme="1"/>
      <name val="Arial"/>
      <family val="2"/>
    </font>
    <font>
      <sz val="10"/>
      <color rgb="FF000000"/>
      <name val="Arial"/>
      <family val="2"/>
    </font>
    <font>
      <b/>
      <sz val="12"/>
      <color theme="1"/>
      <name val="Calibri"/>
      <family val="2"/>
      <scheme val="minor"/>
    </font>
    <font>
      <sz val="12"/>
      <color rgb="FF000000"/>
      <name val="Calibri"/>
      <family val="2"/>
      <scheme val="minor"/>
    </font>
    <font>
      <i/>
      <sz val="12"/>
      <color rgb="FF222222"/>
      <name val="Calibri"/>
      <family val="2"/>
      <scheme val="minor"/>
    </font>
    <font>
      <sz val="12"/>
      <color rgb="FF222222"/>
      <name val="Calibri"/>
      <family val="2"/>
      <scheme val="minor"/>
    </font>
    <font>
      <sz val="12"/>
      <color rgb="FFFF0000"/>
      <name val="Calibri"/>
      <family val="2"/>
      <scheme val="minor"/>
    </font>
  </fonts>
  <fills count="9">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rgb="FFE9E8E8"/>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223">
    <xf numFmtId="0" fontId="0" fillId="0" borderId="0" xfId="0"/>
    <xf numFmtId="0" fontId="0" fillId="0" borderId="0" xfId="0" applyFont="1"/>
    <xf numFmtId="0" fontId="0" fillId="0" borderId="13" xfId="0" applyFont="1" applyBorder="1"/>
    <xf numFmtId="0" fontId="0" fillId="0" borderId="12" xfId="0" applyFont="1" applyBorder="1"/>
    <xf numFmtId="0" fontId="0" fillId="0" borderId="4" xfId="0" applyFont="1" applyBorder="1"/>
    <xf numFmtId="0" fontId="0" fillId="0" borderId="15" xfId="0" applyFont="1" applyBorder="1"/>
    <xf numFmtId="0" fontId="11" fillId="8" borderId="9" xfId="0" applyFont="1" applyFill="1" applyBorder="1"/>
    <xf numFmtId="0" fontId="11" fillId="8" borderId="8" xfId="0" applyFont="1" applyFill="1" applyBorder="1"/>
    <xf numFmtId="0" fontId="11" fillId="8" borderId="11" xfId="0" applyFont="1" applyFill="1" applyBorder="1"/>
    <xf numFmtId="0" fontId="0" fillId="0" borderId="7" xfId="0" applyFont="1" applyBorder="1"/>
    <xf numFmtId="0" fontId="0" fillId="0" borderId="12" xfId="0" applyFont="1" applyBorder="1" applyAlignment="1">
      <alignment wrapText="1"/>
    </xf>
    <xf numFmtId="0" fontId="0" fillId="0" borderId="12" xfId="0" applyFont="1" applyFill="1" applyBorder="1"/>
    <xf numFmtId="0" fontId="12" fillId="0" borderId="12" xfId="0" applyFont="1" applyBorder="1"/>
    <xf numFmtId="0" fontId="0" fillId="0" borderId="0" xfId="0" applyFont="1" applyFill="1"/>
    <xf numFmtId="0" fontId="15" fillId="0" borderId="0" xfId="0" applyFont="1" applyFill="1"/>
    <xf numFmtId="0" fontId="5" fillId="3" borderId="9" xfId="0" applyFont="1" applyFill="1" applyBorder="1" applyAlignment="1">
      <alignment horizontal="left" vertical="top"/>
    </xf>
    <xf numFmtId="0" fontId="5" fillId="3" borderId="9" xfId="0" applyFont="1" applyFill="1" applyBorder="1" applyAlignment="1">
      <alignment horizontal="left" vertical="top" wrapText="1"/>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Fill="1" applyBorder="1" applyAlignment="1">
      <alignment horizontal="left" vertical="top"/>
    </xf>
    <xf numFmtId="0" fontId="5" fillId="3" borderId="1" xfId="0" applyFont="1" applyFill="1" applyBorder="1" applyAlignment="1">
      <alignment horizontal="left" vertical="top"/>
    </xf>
    <xf numFmtId="0" fontId="5" fillId="3" borderId="4" xfId="0" applyFont="1" applyFill="1" applyBorder="1" applyAlignment="1">
      <alignment horizontal="left" vertical="top"/>
    </xf>
    <xf numFmtId="0" fontId="6" fillId="0" borderId="0" xfId="0" applyFont="1" applyAlignment="1">
      <alignment horizontal="left" vertical="top"/>
    </xf>
    <xf numFmtId="0" fontId="5" fillId="3" borderId="13" xfId="0" applyFont="1" applyFill="1" applyBorder="1" applyAlignment="1">
      <alignment horizontal="left" vertical="top"/>
    </xf>
    <xf numFmtId="0" fontId="4" fillId="0" borderId="0" xfId="0" applyFont="1" applyBorder="1" applyAlignment="1">
      <alignment horizontal="left" vertical="top"/>
    </xf>
    <xf numFmtId="0" fontId="4" fillId="7" borderId="0" xfId="0" applyFont="1" applyFill="1" applyBorder="1" applyAlignment="1">
      <alignment horizontal="left" vertical="top"/>
    </xf>
    <xf numFmtId="0" fontId="6" fillId="0" borderId="0" xfId="0" applyFont="1" applyFill="1" applyBorder="1" applyAlignment="1">
      <alignment horizontal="left" vertical="top"/>
    </xf>
    <xf numFmtId="0" fontId="5" fillId="3" borderId="8" xfId="0" applyFont="1" applyFill="1" applyBorder="1" applyAlignment="1">
      <alignment horizontal="left" vertical="top"/>
    </xf>
    <xf numFmtId="0" fontId="5" fillId="3" borderId="7" xfId="0" applyFont="1" applyFill="1" applyBorder="1" applyAlignment="1">
      <alignment horizontal="left" vertical="top"/>
    </xf>
    <xf numFmtId="0" fontId="4" fillId="4" borderId="13" xfId="0" applyFont="1" applyFill="1" applyBorder="1" applyAlignment="1">
      <alignment horizontal="left" vertical="top"/>
    </xf>
    <xf numFmtId="0" fontId="5" fillId="3" borderId="12" xfId="0" applyFont="1" applyFill="1" applyBorder="1" applyAlignment="1">
      <alignment horizontal="left" vertical="top"/>
    </xf>
    <xf numFmtId="0" fontId="5" fillId="3" borderId="15" xfId="0" applyFont="1" applyFill="1" applyBorder="1" applyAlignment="1">
      <alignment horizontal="left" vertical="top"/>
    </xf>
    <xf numFmtId="0" fontId="4" fillId="4" borderId="4" xfId="0" applyFont="1" applyFill="1" applyBorder="1" applyAlignment="1">
      <alignment horizontal="left" vertical="top"/>
    </xf>
    <xf numFmtId="0" fontId="6" fillId="0" borderId="0" xfId="0" applyFont="1" applyFill="1" applyBorder="1" applyAlignment="1">
      <alignment horizontal="left" vertical="top" textRotation="90"/>
    </xf>
    <xf numFmtId="0" fontId="5" fillId="3" borderId="2" xfId="1" applyFont="1" applyFill="1" applyBorder="1" applyAlignment="1">
      <alignment horizontal="left" vertical="top"/>
    </xf>
    <xf numFmtId="0" fontId="5" fillId="3" borderId="3" xfId="1" applyFont="1" applyFill="1" applyBorder="1" applyAlignment="1">
      <alignment horizontal="left" vertical="top"/>
    </xf>
    <xf numFmtId="0" fontId="5" fillId="3" borderId="10" xfId="0" applyFont="1" applyFill="1" applyBorder="1" applyAlignment="1">
      <alignment horizontal="left" vertical="top"/>
    </xf>
    <xf numFmtId="0" fontId="5" fillId="3" borderId="10" xfId="1" applyFont="1" applyFill="1" applyBorder="1" applyAlignment="1">
      <alignment horizontal="left" vertical="top"/>
    </xf>
    <xf numFmtId="0" fontId="6" fillId="4" borderId="7" xfId="0" applyFont="1" applyFill="1" applyBorder="1" applyAlignment="1">
      <alignment horizontal="left" vertical="top"/>
    </xf>
    <xf numFmtId="167" fontId="4" fillId="4" borderId="0" xfId="1" applyNumberFormat="1" applyFont="1" applyFill="1" applyBorder="1" applyAlignment="1">
      <alignment horizontal="left" vertical="top"/>
    </xf>
    <xf numFmtId="165" fontId="4" fillId="4" borderId="2" xfId="1" applyNumberFormat="1" applyFont="1" applyFill="1" applyBorder="1" applyAlignment="1">
      <alignment horizontal="left" vertical="top"/>
    </xf>
    <xf numFmtId="165" fontId="4" fillId="4" borderId="3" xfId="1" applyNumberFormat="1" applyFont="1" applyFill="1" applyBorder="1" applyAlignment="1">
      <alignment horizontal="left" vertical="top"/>
    </xf>
    <xf numFmtId="0" fontId="4" fillId="5" borderId="1" xfId="0" applyFont="1" applyFill="1" applyBorder="1" applyAlignment="1">
      <alignment horizontal="left" vertical="top"/>
    </xf>
    <xf numFmtId="0" fontId="4" fillId="5" borderId="2" xfId="0" applyFont="1" applyFill="1" applyBorder="1" applyAlignment="1">
      <alignment horizontal="left" vertical="top"/>
    </xf>
    <xf numFmtId="9" fontId="4" fillId="5" borderId="0" xfId="3" applyFont="1" applyFill="1" applyBorder="1" applyAlignment="1">
      <alignment horizontal="left" vertical="top"/>
    </xf>
    <xf numFmtId="167" fontId="4" fillId="5" borderId="14" xfId="2" applyNumberFormat="1" applyFont="1" applyFill="1" applyBorder="1" applyAlignment="1">
      <alignment horizontal="left" vertical="top"/>
    </xf>
    <xf numFmtId="0" fontId="6" fillId="4" borderId="12" xfId="0" applyFont="1" applyFill="1" applyBorder="1" applyAlignment="1">
      <alignment horizontal="left" vertical="top"/>
    </xf>
    <xf numFmtId="0" fontId="4" fillId="4" borderId="0" xfId="1" applyFont="1" applyFill="1" applyBorder="1" applyAlignment="1">
      <alignment horizontal="left" vertical="top"/>
    </xf>
    <xf numFmtId="165" fontId="4" fillId="4" borderId="0" xfId="1" applyNumberFormat="1" applyFont="1" applyFill="1" applyBorder="1" applyAlignment="1">
      <alignment horizontal="left" vertical="top"/>
    </xf>
    <xf numFmtId="165" fontId="4" fillId="4" borderId="14" xfId="1" applyNumberFormat="1" applyFont="1" applyFill="1" applyBorder="1" applyAlignment="1">
      <alignment horizontal="left" vertical="top"/>
    </xf>
    <xf numFmtId="0" fontId="4" fillId="5" borderId="13" xfId="0" applyFont="1" applyFill="1" applyBorder="1" applyAlignment="1">
      <alignment horizontal="left" vertical="top"/>
    </xf>
    <xf numFmtId="0" fontId="4" fillId="5" borderId="0" xfId="0" applyFont="1" applyFill="1" applyBorder="1" applyAlignment="1">
      <alignment horizontal="left" vertical="top"/>
    </xf>
    <xf numFmtId="0" fontId="4" fillId="4" borderId="14" xfId="1" applyFont="1" applyFill="1" applyBorder="1" applyAlignment="1">
      <alignment horizontal="left" vertical="top"/>
    </xf>
    <xf numFmtId="167" fontId="4" fillId="5" borderId="14" xfId="0" applyNumberFormat="1" applyFont="1" applyFill="1" applyBorder="1" applyAlignment="1">
      <alignment horizontal="left" vertical="top"/>
    </xf>
    <xf numFmtId="0" fontId="6" fillId="4" borderId="15" xfId="0" applyFont="1" applyFill="1" applyBorder="1" applyAlignment="1">
      <alignment horizontal="left" vertical="top"/>
    </xf>
    <xf numFmtId="0" fontId="4" fillId="6" borderId="5" xfId="1" applyFont="1" applyFill="1" applyBorder="1" applyAlignment="1">
      <alignment horizontal="left" vertical="top"/>
    </xf>
    <xf numFmtId="0" fontId="4" fillId="4" borderId="5" xfId="1" applyFont="1" applyFill="1" applyBorder="1" applyAlignment="1">
      <alignment horizontal="left" vertical="top"/>
    </xf>
    <xf numFmtId="0" fontId="4" fillId="4" borderId="6" xfId="1" applyFont="1" applyFill="1" applyBorder="1" applyAlignment="1">
      <alignment horizontal="left" vertical="top"/>
    </xf>
    <xf numFmtId="0" fontId="4" fillId="5" borderId="5" xfId="0" applyFont="1" applyFill="1" applyBorder="1" applyAlignment="1">
      <alignment horizontal="left" vertical="top"/>
    </xf>
    <xf numFmtId="0" fontId="6" fillId="4" borderId="8" xfId="0" applyFont="1" applyFill="1" applyBorder="1" applyAlignment="1">
      <alignment horizontal="left" vertical="top"/>
    </xf>
    <xf numFmtId="0" fontId="4" fillId="4" borderId="10" xfId="0" applyFont="1" applyFill="1" applyBorder="1" applyAlignment="1">
      <alignment horizontal="left" vertical="top"/>
    </xf>
    <xf numFmtId="0" fontId="4" fillId="6" borderId="10" xfId="0" applyFont="1" applyFill="1" applyBorder="1" applyAlignment="1">
      <alignment horizontal="left" vertical="top"/>
    </xf>
    <xf numFmtId="167" fontId="4" fillId="4" borderId="11" xfId="1" applyNumberFormat="1" applyFont="1" applyFill="1" applyBorder="1" applyAlignment="1">
      <alignment horizontal="left" vertical="top"/>
    </xf>
    <xf numFmtId="0" fontId="4" fillId="6" borderId="11" xfId="0" applyFont="1" applyFill="1" applyBorder="1" applyAlignment="1">
      <alignment horizontal="left" vertical="top"/>
    </xf>
    <xf numFmtId="165" fontId="4" fillId="4" borderId="6" xfId="1" applyNumberFormat="1"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4" fillId="5" borderId="9" xfId="0" applyFont="1" applyFill="1" applyBorder="1" applyAlignment="1">
      <alignment horizontal="left" vertical="top"/>
    </xf>
    <xf numFmtId="167" fontId="4" fillId="5" borderId="11" xfId="0" applyNumberFormat="1" applyFont="1" applyFill="1" applyBorder="1" applyAlignment="1">
      <alignment horizontal="left" vertical="top"/>
    </xf>
    <xf numFmtId="0" fontId="6" fillId="0" borderId="0" xfId="0" applyFont="1" applyFill="1" applyAlignment="1">
      <alignment horizontal="left" vertical="top"/>
    </xf>
    <xf numFmtId="0" fontId="4" fillId="0" borderId="0" xfId="0" applyFont="1" applyFill="1" applyAlignment="1">
      <alignment horizontal="left" vertical="top"/>
    </xf>
    <xf numFmtId="0" fontId="5" fillId="3" borderId="3" xfId="0" applyFont="1" applyFill="1" applyBorder="1" applyAlignment="1">
      <alignment horizontal="left" vertical="top"/>
    </xf>
    <xf numFmtId="0" fontId="5" fillId="3" borderId="3" xfId="0" applyFont="1" applyFill="1" applyBorder="1" applyAlignment="1">
      <alignment horizontal="left" vertical="top" wrapText="1"/>
    </xf>
    <xf numFmtId="167" fontId="4" fillId="4" borderId="14" xfId="3" applyNumberFormat="1" applyFont="1" applyFill="1" applyBorder="1" applyAlignment="1">
      <alignment horizontal="left" vertical="top"/>
    </xf>
    <xf numFmtId="0" fontId="5" fillId="0" borderId="0" xfId="0" applyFont="1" applyFill="1" applyBorder="1" applyAlignment="1">
      <alignment horizontal="left" vertical="top"/>
    </xf>
    <xf numFmtId="0" fontId="4" fillId="4" borderId="7" xfId="0" applyFont="1" applyFill="1" applyBorder="1" applyAlignment="1">
      <alignment horizontal="left" vertical="top"/>
    </xf>
    <xf numFmtId="167" fontId="4" fillId="6" borderId="14" xfId="3" applyNumberFormat="1" applyFont="1" applyFill="1" applyBorder="1" applyAlignment="1">
      <alignment horizontal="left" vertical="top"/>
    </xf>
    <xf numFmtId="167" fontId="4" fillId="4" borderId="14" xfId="0" applyNumberFormat="1" applyFont="1" applyFill="1" applyBorder="1" applyAlignment="1">
      <alignment horizontal="left" vertical="top"/>
    </xf>
    <xf numFmtId="0" fontId="4" fillId="4" borderId="12" xfId="0" applyFont="1" applyFill="1" applyBorder="1" applyAlignment="1">
      <alignment horizontal="left" vertical="top"/>
    </xf>
    <xf numFmtId="167" fontId="4" fillId="6" borderId="12" xfId="0" applyNumberFormat="1" applyFont="1" applyFill="1" applyBorder="1" applyAlignment="1">
      <alignment horizontal="left" vertical="top"/>
    </xf>
    <xf numFmtId="167" fontId="4" fillId="4" borderId="11" xfId="0" applyNumberFormat="1" applyFont="1" applyFill="1" applyBorder="1" applyAlignment="1">
      <alignment horizontal="left" vertical="top"/>
    </xf>
    <xf numFmtId="0" fontId="4" fillId="4" borderId="15" xfId="0" applyFont="1" applyFill="1" applyBorder="1" applyAlignment="1">
      <alignment horizontal="left" vertical="top"/>
    </xf>
    <xf numFmtId="167" fontId="4" fillId="6" borderId="15" xfId="0" applyNumberFormat="1" applyFont="1" applyFill="1" applyBorder="1" applyAlignment="1">
      <alignment horizontal="left" vertical="top"/>
    </xf>
    <xf numFmtId="0" fontId="4" fillId="4" borderId="6" xfId="0" applyFont="1" applyFill="1" applyBorder="1" applyAlignment="1">
      <alignment horizontal="left" vertical="top"/>
    </xf>
    <xf numFmtId="167" fontId="4" fillId="4" borderId="8" xfId="3" applyNumberFormat="1" applyFont="1" applyFill="1" applyBorder="1" applyAlignment="1">
      <alignment horizontal="left" vertical="top"/>
    </xf>
    <xf numFmtId="0" fontId="6" fillId="4" borderId="1" xfId="0" applyFont="1" applyFill="1" applyBorder="1" applyAlignment="1">
      <alignment horizontal="left" vertical="top"/>
    </xf>
    <xf numFmtId="0" fontId="6" fillId="4" borderId="13" xfId="1" applyFont="1" applyFill="1" applyBorder="1" applyAlignment="1">
      <alignment horizontal="left" vertical="top"/>
    </xf>
    <xf numFmtId="0" fontId="4" fillId="5" borderId="4" xfId="0" applyFont="1" applyFill="1" applyBorder="1" applyAlignment="1">
      <alignment horizontal="left" vertical="top"/>
    </xf>
    <xf numFmtId="0" fontId="6" fillId="4" borderId="7" xfId="1" applyFont="1" applyFill="1" applyBorder="1" applyAlignment="1">
      <alignment horizontal="left" vertical="top"/>
    </xf>
    <xf numFmtId="0" fontId="4" fillId="4" borderId="3" xfId="0" applyFont="1" applyFill="1" applyBorder="1" applyAlignment="1">
      <alignment horizontal="left" vertical="top"/>
    </xf>
    <xf numFmtId="0" fontId="4" fillId="5" borderId="3" xfId="0" applyFont="1" applyFill="1" applyBorder="1" applyAlignment="1">
      <alignment horizontal="left" vertical="top"/>
    </xf>
    <xf numFmtId="0" fontId="4" fillId="4" borderId="9" xfId="0" applyFont="1" applyFill="1" applyBorder="1" applyAlignment="1">
      <alignment horizontal="left" vertical="top"/>
    </xf>
    <xf numFmtId="0" fontId="6" fillId="4" borderId="12" xfId="1" applyFont="1" applyFill="1" applyBorder="1" applyAlignment="1">
      <alignment horizontal="left" vertical="top"/>
    </xf>
    <xf numFmtId="0" fontId="4" fillId="4" borderId="14" xfId="0" applyFont="1" applyFill="1" applyBorder="1" applyAlignment="1">
      <alignment horizontal="left" vertical="top"/>
    </xf>
    <xf numFmtId="0" fontId="4" fillId="5" borderId="14" xfId="0" applyFont="1" applyFill="1" applyBorder="1" applyAlignment="1">
      <alignment horizontal="left" vertical="top"/>
    </xf>
    <xf numFmtId="0" fontId="4" fillId="4" borderId="11" xfId="0" applyFont="1" applyFill="1" applyBorder="1" applyAlignment="1">
      <alignment horizontal="left" vertical="top"/>
    </xf>
    <xf numFmtId="0" fontId="6" fillId="4" borderId="4" xfId="1" applyFont="1" applyFill="1" applyBorder="1" applyAlignment="1">
      <alignment horizontal="left" vertical="top"/>
    </xf>
    <xf numFmtId="0" fontId="2" fillId="4" borderId="15" xfId="0" applyFont="1" applyFill="1" applyBorder="1" applyAlignment="1">
      <alignment horizontal="left" vertical="top"/>
    </xf>
    <xf numFmtId="0" fontId="2" fillId="5" borderId="8"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9" fillId="0" borderId="0" xfId="0" applyFont="1" applyFill="1" applyBorder="1" applyAlignment="1">
      <alignment horizontal="left" vertical="top" textRotation="90"/>
    </xf>
    <xf numFmtId="0" fontId="9"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4" fillId="4" borderId="0" xfId="0" applyFont="1" applyFill="1" applyBorder="1" applyAlignment="1">
      <alignment horizontal="left" vertical="top"/>
    </xf>
    <xf numFmtId="0" fontId="4" fillId="6" borderId="5" xfId="0" applyFont="1" applyFill="1" applyBorder="1" applyAlignment="1">
      <alignment horizontal="left" vertical="top"/>
    </xf>
    <xf numFmtId="9" fontId="4" fillId="5" borderId="1" xfId="0" applyNumberFormat="1" applyFont="1" applyFill="1" applyBorder="1" applyAlignment="1">
      <alignment horizontal="left" vertical="top"/>
    </xf>
    <xf numFmtId="9" fontId="4" fillId="5" borderId="13" xfId="0" applyNumberFormat="1" applyFont="1" applyFill="1" applyBorder="1" applyAlignment="1">
      <alignment horizontal="left" vertical="top"/>
    </xf>
    <xf numFmtId="9" fontId="4" fillId="4" borderId="2" xfId="1" applyNumberFormat="1" applyFont="1" applyFill="1" applyBorder="1" applyAlignment="1">
      <alignment horizontal="left" vertical="top"/>
    </xf>
    <xf numFmtId="9" fontId="4" fillId="4" borderId="0" xfId="1" applyNumberFormat="1" applyFont="1" applyFill="1" applyBorder="1" applyAlignment="1">
      <alignment horizontal="left" vertical="top"/>
    </xf>
    <xf numFmtId="167" fontId="4" fillId="4" borderId="0" xfId="3" applyNumberFormat="1" applyFont="1" applyFill="1" applyBorder="1" applyAlignment="1">
      <alignment horizontal="left" vertical="top"/>
    </xf>
    <xf numFmtId="167" fontId="4" fillId="4" borderId="0" xfId="0" applyNumberFormat="1" applyFont="1" applyFill="1" applyBorder="1" applyAlignment="1">
      <alignment horizontal="left" vertical="top"/>
    </xf>
    <xf numFmtId="167" fontId="4" fillId="5" borderId="15" xfId="0" applyNumberFormat="1" applyFont="1" applyFill="1" applyBorder="1" applyAlignment="1">
      <alignment horizontal="left" vertical="top"/>
    </xf>
    <xf numFmtId="167" fontId="4" fillId="5" borderId="7" xfId="0" applyNumberFormat="1" applyFont="1" applyFill="1" applyBorder="1" applyAlignment="1">
      <alignment horizontal="left" vertical="top"/>
    </xf>
    <xf numFmtId="167" fontId="4" fillId="5" borderId="12" xfId="0" applyNumberFormat="1" applyFont="1" applyFill="1" applyBorder="1" applyAlignment="1">
      <alignment horizontal="left" vertical="top"/>
    </xf>
    <xf numFmtId="167" fontId="4" fillId="4" borderId="2" xfId="1" applyNumberFormat="1" applyFont="1" applyFill="1" applyBorder="1" applyAlignment="1">
      <alignment horizontal="left" vertical="top"/>
    </xf>
    <xf numFmtId="0" fontId="4" fillId="4" borderId="13" xfId="0" applyFont="1" applyFill="1" applyBorder="1" applyAlignment="1">
      <alignment horizontal="center" vertical="center"/>
    </xf>
    <xf numFmtId="0" fontId="4" fillId="5" borderId="12"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15" xfId="0" applyFont="1" applyFill="1" applyBorder="1" applyAlignment="1">
      <alignment horizontal="center" vertical="center"/>
    </xf>
    <xf numFmtId="167" fontId="4" fillId="4" borderId="13" xfId="0" applyNumberFormat="1" applyFont="1" applyFill="1" applyBorder="1" applyAlignment="1">
      <alignment horizontal="left" vertical="top"/>
    </xf>
    <xf numFmtId="167" fontId="4" fillId="4" borderId="14" xfId="0" applyNumberFormat="1" applyFont="1" applyFill="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4" fillId="4" borderId="0" xfId="0" applyFont="1" applyFill="1" applyBorder="1" applyAlignment="1">
      <alignment horizontal="left" vertical="top"/>
    </xf>
    <xf numFmtId="0" fontId="4" fillId="4" borderId="14" xfId="0" applyFont="1" applyFill="1" applyBorder="1" applyAlignment="1">
      <alignment horizontal="left" vertical="top"/>
    </xf>
    <xf numFmtId="0" fontId="4" fillId="5" borderId="0" xfId="0" applyFont="1" applyFill="1" applyBorder="1" applyAlignment="1">
      <alignment horizontal="left" vertical="top"/>
    </xf>
    <xf numFmtId="0" fontId="4" fillId="5" borderId="14" xfId="0" applyFont="1" applyFill="1" applyBorder="1" applyAlignment="1">
      <alignment horizontal="left" vertical="top"/>
    </xf>
    <xf numFmtId="0" fontId="6" fillId="4" borderId="13" xfId="0" applyFont="1" applyFill="1" applyBorder="1" applyAlignment="1">
      <alignment horizontal="left" vertical="top"/>
    </xf>
    <xf numFmtId="0" fontId="6" fillId="4" borderId="0" xfId="0" applyFont="1" applyFill="1" applyBorder="1" applyAlignment="1">
      <alignment horizontal="left" vertical="top"/>
    </xf>
    <xf numFmtId="166" fontId="4" fillId="4" borderId="13" xfId="0" applyNumberFormat="1" applyFont="1" applyFill="1" applyBorder="1" applyAlignment="1">
      <alignment horizontal="left" vertical="top"/>
    </xf>
    <xf numFmtId="166" fontId="4" fillId="4" borderId="14" xfId="0" applyNumberFormat="1"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4" fillId="4" borderId="5" xfId="0" applyFont="1" applyFill="1" applyBorder="1" applyAlignment="1">
      <alignment horizontal="left" vertical="top"/>
    </xf>
    <xf numFmtId="0" fontId="4" fillId="4" borderId="6" xfId="0" applyFont="1" applyFill="1" applyBorder="1" applyAlignment="1">
      <alignment horizontal="left" vertical="top"/>
    </xf>
    <xf numFmtId="0" fontId="4" fillId="5" borderId="5" xfId="0" applyFont="1" applyFill="1" applyBorder="1" applyAlignment="1">
      <alignment horizontal="left" vertical="top"/>
    </xf>
    <xf numFmtId="0" fontId="4" fillId="5" borderId="6" xfId="0" applyFont="1" applyFill="1" applyBorder="1" applyAlignment="1">
      <alignment horizontal="left" vertical="top"/>
    </xf>
    <xf numFmtId="0" fontId="4" fillId="4" borderId="13" xfId="0" applyFont="1" applyFill="1" applyBorder="1" applyAlignment="1">
      <alignment horizontal="left" vertical="top"/>
    </xf>
    <xf numFmtId="0" fontId="6" fillId="4" borderId="9" xfId="0" applyFont="1" applyFill="1" applyBorder="1" applyAlignment="1">
      <alignment horizontal="left" vertical="top"/>
    </xf>
    <xf numFmtId="0" fontId="6" fillId="4" borderId="10" xfId="0" applyFont="1" applyFill="1" applyBorder="1" applyAlignment="1">
      <alignment horizontal="left" vertical="top"/>
    </xf>
    <xf numFmtId="0" fontId="4" fillId="4" borderId="10" xfId="0" applyFont="1" applyFill="1" applyBorder="1" applyAlignment="1">
      <alignment horizontal="left" vertical="top"/>
    </xf>
    <xf numFmtId="0" fontId="4" fillId="4" borderId="11" xfId="0"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5" fillId="3" borderId="1" xfId="0" applyFont="1" applyFill="1" applyBorder="1" applyAlignment="1">
      <alignment horizontal="left" vertical="top"/>
    </xf>
    <xf numFmtId="0" fontId="5" fillId="3" borderId="3" xfId="0" applyFont="1" applyFill="1" applyBorder="1" applyAlignment="1">
      <alignment horizontal="left" vertical="top"/>
    </xf>
    <xf numFmtId="0" fontId="5" fillId="3" borderId="9" xfId="0" applyFont="1" applyFill="1" applyBorder="1" applyAlignment="1">
      <alignment horizontal="left" vertical="top"/>
    </xf>
    <xf numFmtId="0" fontId="5" fillId="3" borderId="11" xfId="0" applyFont="1" applyFill="1" applyBorder="1" applyAlignment="1">
      <alignment horizontal="left" vertical="top"/>
    </xf>
    <xf numFmtId="0" fontId="4" fillId="4" borderId="1" xfId="0" applyFont="1" applyFill="1" applyBorder="1" applyAlignment="1">
      <alignment horizontal="left" vertical="top"/>
    </xf>
    <xf numFmtId="0" fontId="4" fillId="4" borderId="3" xfId="0" applyFont="1" applyFill="1" applyBorder="1" applyAlignment="1">
      <alignment horizontal="left" vertical="top"/>
    </xf>
    <xf numFmtId="0" fontId="4" fillId="6" borderId="13" xfId="0" applyFont="1" applyFill="1" applyBorder="1" applyAlignment="1">
      <alignment horizontal="left" vertical="top"/>
    </xf>
    <xf numFmtId="0" fontId="4" fillId="6" borderId="0" xfId="0" applyFont="1" applyFill="1" applyBorder="1" applyAlignment="1">
      <alignment horizontal="left" vertical="top"/>
    </xf>
    <xf numFmtId="0" fontId="6" fillId="4" borderId="7" xfId="0" applyFont="1" applyFill="1" applyBorder="1" applyAlignment="1">
      <alignment horizontal="left" vertical="top" textRotation="90"/>
    </xf>
    <xf numFmtId="0" fontId="6" fillId="4" borderId="12" xfId="0" applyFont="1" applyFill="1" applyBorder="1" applyAlignment="1">
      <alignment horizontal="left" vertical="top" textRotation="90"/>
    </xf>
    <xf numFmtId="0" fontId="6" fillId="4" borderId="15" xfId="0" applyFont="1" applyFill="1" applyBorder="1" applyAlignment="1">
      <alignment horizontal="left" vertical="top" textRotation="90"/>
    </xf>
    <xf numFmtId="0" fontId="5" fillId="3" borderId="10" xfId="0" applyFont="1" applyFill="1" applyBorder="1" applyAlignment="1">
      <alignment horizontal="left" vertical="top"/>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6" fillId="4" borderId="1" xfId="1" applyFont="1" applyFill="1" applyBorder="1" applyAlignment="1">
      <alignment horizontal="left" vertical="top"/>
    </xf>
    <xf numFmtId="0" fontId="6" fillId="4" borderId="2" xfId="1" applyFont="1" applyFill="1" applyBorder="1" applyAlignment="1">
      <alignment horizontal="left" vertical="top"/>
    </xf>
    <xf numFmtId="0" fontId="4" fillId="4" borderId="2" xfId="0" applyFont="1" applyFill="1" applyBorder="1" applyAlignment="1">
      <alignment horizontal="left" vertical="top"/>
    </xf>
    <xf numFmtId="0" fontId="4" fillId="5" borderId="2" xfId="0" applyFont="1" applyFill="1" applyBorder="1" applyAlignment="1">
      <alignment horizontal="left" vertical="top"/>
    </xf>
    <xf numFmtId="0" fontId="4" fillId="5" borderId="3" xfId="0" applyFont="1" applyFill="1" applyBorder="1" applyAlignment="1">
      <alignment horizontal="left" vertical="top"/>
    </xf>
    <xf numFmtId="0" fontId="6" fillId="4" borderId="13" xfId="1" applyFont="1" applyFill="1" applyBorder="1" applyAlignment="1">
      <alignment horizontal="left" vertical="top"/>
    </xf>
    <xf numFmtId="0" fontId="6" fillId="4" borderId="0" xfId="1" applyFont="1" applyFill="1" applyBorder="1" applyAlignment="1">
      <alignment horizontal="left" vertical="top"/>
    </xf>
    <xf numFmtId="167" fontId="4" fillId="4" borderId="4" xfId="0" applyNumberFormat="1" applyFont="1" applyFill="1" applyBorder="1" applyAlignment="1">
      <alignment horizontal="left" vertical="top"/>
    </xf>
    <xf numFmtId="167" fontId="4" fillId="4" borderId="6" xfId="0" applyNumberFormat="1" applyFont="1" applyFill="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4" borderId="4" xfId="0" applyFont="1" applyFill="1" applyBorder="1" applyAlignment="1">
      <alignment horizontal="left" vertical="top"/>
    </xf>
    <xf numFmtId="0" fontId="4" fillId="6" borderId="4" xfId="0" applyFont="1" applyFill="1" applyBorder="1" applyAlignment="1">
      <alignment horizontal="left" vertical="top"/>
    </xf>
    <xf numFmtId="0" fontId="4" fillId="6" borderId="5" xfId="0" applyFont="1" applyFill="1" applyBorder="1" applyAlignment="1">
      <alignment horizontal="left" vertical="top"/>
    </xf>
    <xf numFmtId="0" fontId="4" fillId="6" borderId="1" xfId="0" applyFont="1" applyFill="1" applyBorder="1" applyAlignment="1">
      <alignment horizontal="left" vertical="top"/>
    </xf>
    <xf numFmtId="0" fontId="4" fillId="6" borderId="2" xfId="0" applyFont="1" applyFill="1" applyBorder="1" applyAlignment="1">
      <alignment horizontal="left" vertical="top"/>
    </xf>
    <xf numFmtId="0" fontId="5" fillId="3" borderId="2" xfId="0" applyFont="1" applyFill="1" applyBorder="1" applyAlignment="1">
      <alignment horizontal="left" vertical="top"/>
    </xf>
    <xf numFmtId="0" fontId="5" fillId="3" borderId="8" xfId="0" applyFont="1" applyFill="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xf>
    <xf numFmtId="0" fontId="4" fillId="4" borderId="3" xfId="1" applyFont="1" applyFill="1" applyBorder="1" applyAlignment="1">
      <alignment horizontal="left" vertical="top"/>
    </xf>
    <xf numFmtId="0" fontId="4" fillId="4" borderId="13" xfId="1" applyFont="1" applyFill="1" applyBorder="1" applyAlignment="1">
      <alignment horizontal="left" vertical="top"/>
    </xf>
    <xf numFmtId="0" fontId="4" fillId="4" borderId="0" xfId="1" applyFont="1" applyFill="1" applyBorder="1" applyAlignment="1">
      <alignment horizontal="left" vertical="top"/>
    </xf>
    <xf numFmtId="0" fontId="4" fillId="4" borderId="14" xfId="1" applyFont="1" applyFill="1" applyBorder="1" applyAlignment="1">
      <alignment horizontal="left" vertical="top"/>
    </xf>
    <xf numFmtId="0" fontId="4" fillId="4" borderId="4" xfId="1" applyFont="1" applyFill="1" applyBorder="1" applyAlignment="1">
      <alignment horizontal="left" vertical="top"/>
    </xf>
    <xf numFmtId="0" fontId="4" fillId="4" borderId="5" xfId="1" applyFont="1" applyFill="1" applyBorder="1" applyAlignment="1">
      <alignment horizontal="left" vertical="top"/>
    </xf>
    <xf numFmtId="0" fontId="4" fillId="4" borderId="6" xfId="1" applyFont="1" applyFill="1" applyBorder="1" applyAlignment="1">
      <alignment horizontal="left" vertical="top"/>
    </xf>
    <xf numFmtId="0" fontId="4" fillId="5" borderId="1" xfId="0" applyFont="1" applyFill="1" applyBorder="1" applyAlignment="1">
      <alignment horizontal="left" vertical="top"/>
    </xf>
    <xf numFmtId="0" fontId="4" fillId="5" borderId="13" xfId="0" applyFont="1" applyFill="1" applyBorder="1" applyAlignment="1">
      <alignment horizontal="left" vertical="top"/>
    </xf>
    <xf numFmtId="0" fontId="4" fillId="5" borderId="4" xfId="0" applyFont="1" applyFill="1" applyBorder="1" applyAlignment="1">
      <alignment horizontal="left" vertical="top"/>
    </xf>
    <xf numFmtId="0" fontId="4" fillId="5"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14" fontId="4" fillId="5" borderId="1" xfId="0" applyNumberFormat="1" applyFont="1" applyFill="1" applyBorder="1" applyAlignment="1">
      <alignment horizontal="left" vertical="top"/>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6"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14" fontId="4" fillId="4" borderId="1" xfId="0" applyNumberFormat="1" applyFont="1" applyFill="1" applyBorder="1" applyAlignment="1">
      <alignment horizontal="center" vertical="center"/>
    </xf>
    <xf numFmtId="0" fontId="4" fillId="4" borderId="3"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14" fontId="4" fillId="4" borderId="13" xfId="0" applyNumberFormat="1"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cellXfs>
  <cellStyles count="4">
    <cellStyle name="Bad" xfId="1" builtinId="27"/>
    <cellStyle name="Currency" xfId="2" builtinId="4"/>
    <cellStyle name="Normal" xfId="0" builtinId="0"/>
    <cellStyle name="Percent" xfId="3" builtinId="5"/>
  </cellStyles>
  <dxfs count="0"/>
  <tableStyles count="0" defaultTableStyle="TableStyleMedium2" defaultPivotStyle="PivotStyleLight16"/>
  <colors>
    <mruColors>
      <color rgb="FFE9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B602-3EB4-604B-8DF0-7C50DA213BBE}">
  <sheetPr>
    <pageSetUpPr fitToPage="1"/>
  </sheetPr>
  <dimension ref="A1:V56"/>
  <sheetViews>
    <sheetView showGridLines="0" tabSelected="1" topLeftCell="A37" zoomScale="200" zoomScaleNormal="107" workbookViewId="0">
      <selection activeCell="C3" sqref="C3"/>
    </sheetView>
  </sheetViews>
  <sheetFormatPr baseColWidth="10" defaultColWidth="10.83203125" defaultRowHeight="14" x14ac:dyDescent="0.2"/>
  <cols>
    <col min="1" max="1" width="5.83203125" style="17" customWidth="1"/>
    <col min="2" max="2" width="3.1640625" style="17" customWidth="1"/>
    <col min="3" max="3" width="38.33203125" style="18" customWidth="1"/>
    <col min="4" max="4" width="39" style="17" customWidth="1"/>
    <col min="5" max="5" width="28.1640625" style="17" customWidth="1"/>
    <col min="6" max="6" width="5.1640625" style="17" customWidth="1"/>
    <col min="7" max="7" width="9.6640625" style="17" customWidth="1"/>
    <col min="8" max="10" width="7.6640625" style="17" customWidth="1"/>
    <col min="11" max="11" width="10.83203125" style="17"/>
    <col min="12" max="12" width="12.6640625" style="17" customWidth="1"/>
    <col min="13" max="13" width="24.1640625" style="17" customWidth="1"/>
    <col min="14" max="14" width="16.83203125" style="17" bestFit="1" customWidth="1"/>
    <col min="15" max="15" width="11" style="17" customWidth="1"/>
    <col min="16" max="16" width="15.33203125" style="17" customWidth="1"/>
    <col min="17" max="17" width="10.83203125" style="17"/>
    <col min="18" max="18" width="40.5" style="17" customWidth="1"/>
    <col min="19" max="19" width="22.5" style="17" customWidth="1"/>
    <col min="20" max="20" width="39.83203125" style="17" customWidth="1"/>
    <col min="21" max="21" width="23" style="17" customWidth="1"/>
    <col min="22" max="16384" width="10.83203125" style="17"/>
  </cols>
  <sheetData>
    <row r="1" spans="1:22" x14ac:dyDescent="0.2">
      <c r="P1" s="19"/>
    </row>
    <row r="2" spans="1:22" x14ac:dyDescent="0.2">
      <c r="A2" s="19"/>
      <c r="B2" s="19"/>
      <c r="C2" s="19"/>
      <c r="D2" s="20"/>
      <c r="E2" s="21" t="s">
        <v>0</v>
      </c>
      <c r="F2" s="204" t="s">
        <v>190</v>
      </c>
      <c r="G2" s="204"/>
      <c r="H2" s="204"/>
      <c r="I2" s="204"/>
      <c r="J2" s="204"/>
      <c r="K2" s="204"/>
      <c r="L2" s="204"/>
      <c r="M2" s="204"/>
      <c r="N2" s="204"/>
      <c r="O2" s="205"/>
      <c r="P2" s="19"/>
      <c r="Q2" s="206" t="s">
        <v>1</v>
      </c>
      <c r="R2" s="207"/>
      <c r="S2" s="208">
        <v>43608</v>
      </c>
      <c r="T2" s="168"/>
      <c r="U2" s="168"/>
      <c r="V2" s="169"/>
    </row>
    <row r="3" spans="1:22" x14ac:dyDescent="0.2">
      <c r="A3" s="19"/>
      <c r="B3" s="19"/>
      <c r="C3" s="19"/>
      <c r="D3" s="20"/>
      <c r="E3" s="22" t="s">
        <v>2</v>
      </c>
      <c r="F3" s="209" t="s">
        <v>68</v>
      </c>
      <c r="G3" s="209"/>
      <c r="H3" s="209"/>
      <c r="I3" s="209"/>
      <c r="J3" s="209"/>
      <c r="K3" s="209"/>
      <c r="L3" s="209"/>
      <c r="M3" s="209"/>
      <c r="N3" s="209"/>
      <c r="O3" s="210"/>
      <c r="P3" s="19"/>
      <c r="Q3" s="211" t="s">
        <v>3</v>
      </c>
      <c r="R3" s="212"/>
      <c r="S3" s="202"/>
      <c r="T3" s="140"/>
      <c r="U3" s="140"/>
      <c r="V3" s="141"/>
    </row>
    <row r="4" spans="1:22" x14ac:dyDescent="0.2">
      <c r="A4" s="19"/>
      <c r="B4" s="19"/>
      <c r="C4" s="23"/>
      <c r="D4" s="19"/>
      <c r="E4" s="19"/>
      <c r="F4" s="19"/>
      <c r="G4" s="19"/>
      <c r="H4" s="19"/>
      <c r="I4" s="19"/>
      <c r="J4" s="19"/>
      <c r="K4" s="19"/>
      <c r="L4" s="19"/>
      <c r="M4" s="19"/>
      <c r="N4" s="19"/>
      <c r="O4" s="19"/>
      <c r="P4" s="19"/>
      <c r="Q4" s="19"/>
    </row>
    <row r="5" spans="1:22" x14ac:dyDescent="0.2">
      <c r="A5" s="157" t="s">
        <v>4</v>
      </c>
      <c r="B5" s="19"/>
      <c r="C5" s="21" t="s">
        <v>5</v>
      </c>
      <c r="D5" s="215">
        <v>42005</v>
      </c>
      <c r="E5" s="216"/>
      <c r="F5" s="19"/>
      <c r="G5" s="190" t="s">
        <v>196</v>
      </c>
      <c r="H5" s="190"/>
      <c r="I5" s="190"/>
      <c r="J5" s="190"/>
      <c r="K5" s="190"/>
      <c r="L5" s="190"/>
      <c r="M5" s="190"/>
      <c r="N5" s="190"/>
      <c r="O5" s="190"/>
      <c r="P5" s="19"/>
      <c r="Q5" s="151" t="s">
        <v>6</v>
      </c>
      <c r="R5" s="160"/>
      <c r="S5" s="160"/>
      <c r="T5" s="160"/>
      <c r="U5" s="160"/>
      <c r="V5" s="152"/>
    </row>
    <row r="6" spans="1:22" x14ac:dyDescent="0.2">
      <c r="A6" s="158"/>
      <c r="B6" s="19"/>
      <c r="C6" s="24" t="s">
        <v>7</v>
      </c>
      <c r="D6" s="217" t="s">
        <v>208</v>
      </c>
      <c r="E6" s="218"/>
      <c r="F6" s="19"/>
      <c r="G6" s="191" t="s">
        <v>209</v>
      </c>
      <c r="H6" s="192"/>
      <c r="I6" s="192"/>
      <c r="J6" s="192"/>
      <c r="K6" s="192"/>
      <c r="L6" s="192"/>
      <c r="M6" s="192"/>
      <c r="N6" s="192"/>
      <c r="O6" s="193"/>
      <c r="P6" s="19"/>
      <c r="Q6" s="200"/>
      <c r="R6" s="168"/>
      <c r="S6" s="168"/>
      <c r="T6" s="168"/>
      <c r="U6" s="168"/>
      <c r="V6" s="169"/>
    </row>
    <row r="7" spans="1:22" x14ac:dyDescent="0.2">
      <c r="A7" s="158"/>
      <c r="B7" s="19"/>
      <c r="C7" s="24" t="s">
        <v>8</v>
      </c>
      <c r="D7" s="217" t="s">
        <v>207</v>
      </c>
      <c r="E7" s="218"/>
      <c r="F7" s="19"/>
      <c r="G7" s="194"/>
      <c r="H7" s="195"/>
      <c r="I7" s="195"/>
      <c r="J7" s="195"/>
      <c r="K7" s="195"/>
      <c r="L7" s="195"/>
      <c r="M7" s="195"/>
      <c r="N7" s="195"/>
      <c r="O7" s="196"/>
      <c r="P7" s="19"/>
      <c r="Q7" s="201"/>
      <c r="R7" s="130"/>
      <c r="S7" s="130"/>
      <c r="T7" s="130"/>
      <c r="U7" s="130"/>
      <c r="V7" s="131"/>
    </row>
    <row r="8" spans="1:22" x14ac:dyDescent="0.2">
      <c r="A8" s="158"/>
      <c r="B8" s="19"/>
      <c r="C8" s="24" t="s">
        <v>9</v>
      </c>
      <c r="D8" s="219">
        <v>42036</v>
      </c>
      <c r="E8" s="218"/>
      <c r="F8" s="19"/>
      <c r="G8" s="194"/>
      <c r="H8" s="195"/>
      <c r="I8" s="195"/>
      <c r="J8" s="195"/>
      <c r="K8" s="195"/>
      <c r="L8" s="195"/>
      <c r="M8" s="195"/>
      <c r="N8" s="195"/>
      <c r="O8" s="196"/>
      <c r="P8" s="19"/>
      <c r="Q8" s="202"/>
      <c r="R8" s="140"/>
      <c r="S8" s="140"/>
      <c r="T8" s="140"/>
      <c r="U8" s="140"/>
      <c r="V8" s="141"/>
    </row>
    <row r="9" spans="1:22" x14ac:dyDescent="0.2">
      <c r="A9" s="158"/>
      <c r="B9" s="19"/>
      <c r="C9" s="24" t="s">
        <v>10</v>
      </c>
      <c r="D9" s="217">
        <v>10</v>
      </c>
      <c r="E9" s="218"/>
      <c r="F9" s="19"/>
      <c r="G9" s="194"/>
      <c r="H9" s="195"/>
      <c r="I9" s="195"/>
      <c r="J9" s="195"/>
      <c r="K9" s="195"/>
      <c r="L9" s="195"/>
      <c r="M9" s="195"/>
      <c r="N9" s="195"/>
      <c r="O9" s="196"/>
      <c r="P9" s="19"/>
    </row>
    <row r="10" spans="1:22" ht="24" customHeight="1" x14ac:dyDescent="0.2">
      <c r="A10" s="158"/>
      <c r="B10" s="19"/>
      <c r="C10" s="24" t="s">
        <v>11</v>
      </c>
      <c r="D10" s="220" t="s">
        <v>213</v>
      </c>
      <c r="E10" s="218"/>
      <c r="F10" s="19"/>
      <c r="G10" s="194"/>
      <c r="H10" s="195"/>
      <c r="I10" s="195"/>
      <c r="J10" s="195"/>
      <c r="K10" s="195"/>
      <c r="L10" s="195"/>
      <c r="M10" s="195"/>
      <c r="N10" s="195"/>
      <c r="O10" s="196"/>
      <c r="P10" s="19"/>
      <c r="Q10" s="151" t="s">
        <v>201</v>
      </c>
      <c r="R10" s="160"/>
      <c r="S10" s="160"/>
      <c r="T10" s="160"/>
      <c r="U10" s="160"/>
      <c r="V10" s="152"/>
    </row>
    <row r="11" spans="1:22" x14ac:dyDescent="0.2">
      <c r="A11" s="158"/>
      <c r="B11" s="19"/>
      <c r="C11" s="24" t="s">
        <v>12</v>
      </c>
      <c r="D11" s="217" t="s">
        <v>192</v>
      </c>
      <c r="E11" s="218"/>
      <c r="F11" s="19"/>
      <c r="G11" s="197"/>
      <c r="H11" s="198"/>
      <c r="I11" s="198"/>
      <c r="J11" s="198"/>
      <c r="K11" s="198"/>
      <c r="L11" s="198"/>
      <c r="M11" s="198"/>
      <c r="N11" s="198"/>
      <c r="O11" s="199"/>
      <c r="P11" s="19"/>
      <c r="Q11" s="203" t="s">
        <v>210</v>
      </c>
      <c r="R11" s="168"/>
      <c r="S11" s="168"/>
      <c r="T11" s="168"/>
      <c r="U11" s="168"/>
      <c r="V11" s="169"/>
    </row>
    <row r="12" spans="1:22" x14ac:dyDescent="0.2">
      <c r="A12" s="158"/>
      <c r="B12" s="19"/>
      <c r="C12" s="24" t="s">
        <v>13</v>
      </c>
      <c r="D12" s="217" t="s">
        <v>68</v>
      </c>
      <c r="E12" s="218"/>
      <c r="F12" s="25"/>
      <c r="G12" s="26"/>
      <c r="H12" s="25"/>
      <c r="I12" s="25"/>
      <c r="J12" s="25"/>
      <c r="K12" s="25"/>
      <c r="L12" s="25"/>
      <c r="M12" s="25"/>
      <c r="N12" s="25"/>
      <c r="O12" s="25"/>
      <c r="P12" s="19"/>
      <c r="Q12" s="201"/>
      <c r="R12" s="130"/>
      <c r="S12" s="130"/>
      <c r="T12" s="130"/>
      <c r="U12" s="130"/>
      <c r="V12" s="131"/>
    </row>
    <row r="13" spans="1:22" x14ac:dyDescent="0.2">
      <c r="A13" s="158"/>
      <c r="B13" s="19"/>
      <c r="C13" s="22" t="s">
        <v>14</v>
      </c>
      <c r="D13" s="221" t="s">
        <v>211</v>
      </c>
      <c r="E13" s="222"/>
      <c r="F13" s="19"/>
      <c r="G13" s="190" t="s">
        <v>15</v>
      </c>
      <c r="H13" s="190"/>
      <c r="I13" s="190"/>
      <c r="J13" s="190"/>
      <c r="K13" s="190"/>
      <c r="L13" s="190"/>
      <c r="M13" s="190"/>
      <c r="N13" s="190"/>
      <c r="O13" s="190"/>
      <c r="P13" s="19"/>
      <c r="Q13" s="202"/>
      <c r="R13" s="140"/>
      <c r="S13" s="140"/>
      <c r="T13" s="140"/>
      <c r="U13" s="140"/>
      <c r="V13" s="141"/>
    </row>
    <row r="14" spans="1:22" x14ac:dyDescent="0.2">
      <c r="A14" s="158"/>
      <c r="B14" s="19"/>
      <c r="F14" s="19"/>
      <c r="G14" s="153"/>
      <c r="H14" s="167"/>
      <c r="I14" s="167"/>
      <c r="J14" s="167"/>
      <c r="K14" s="167"/>
      <c r="L14" s="167"/>
      <c r="M14" s="167"/>
      <c r="N14" s="167"/>
      <c r="O14" s="154"/>
      <c r="P14" s="19"/>
    </row>
    <row r="15" spans="1:22" x14ac:dyDescent="0.2">
      <c r="A15" s="158"/>
      <c r="B15" s="19"/>
      <c r="C15" s="27"/>
      <c r="D15" s="15" t="s">
        <v>16</v>
      </c>
      <c r="E15" s="28" t="s">
        <v>17</v>
      </c>
      <c r="F15" s="19"/>
      <c r="G15" s="184"/>
      <c r="H15" s="138"/>
      <c r="I15" s="138"/>
      <c r="J15" s="138"/>
      <c r="K15" s="138"/>
      <c r="L15" s="138"/>
      <c r="M15" s="138"/>
      <c r="N15" s="138"/>
      <c r="O15" s="139"/>
      <c r="P15" s="19"/>
      <c r="Q15" s="151" t="s">
        <v>202</v>
      </c>
      <c r="R15" s="160"/>
      <c r="S15" s="160"/>
      <c r="T15" s="160"/>
      <c r="U15" s="160"/>
      <c r="V15" s="152"/>
    </row>
    <row r="16" spans="1:22" x14ac:dyDescent="0.2">
      <c r="A16" s="158"/>
      <c r="B16" s="19"/>
      <c r="C16" s="29" t="s">
        <v>18</v>
      </c>
      <c r="D16" s="119"/>
      <c r="E16" s="120"/>
      <c r="F16" s="19"/>
      <c r="G16" s="20"/>
      <c r="H16" s="20"/>
      <c r="I16" s="20"/>
      <c r="J16" s="20"/>
      <c r="K16" s="20"/>
      <c r="L16" s="20"/>
      <c r="M16" s="20"/>
      <c r="N16" s="20"/>
      <c r="O16" s="20"/>
      <c r="P16" s="19"/>
      <c r="Q16" s="200" t="s">
        <v>78</v>
      </c>
      <c r="R16" s="168"/>
      <c r="S16" s="168"/>
      <c r="T16" s="168"/>
      <c r="U16" s="168"/>
      <c r="V16" s="169"/>
    </row>
    <row r="17" spans="1:22" x14ac:dyDescent="0.2">
      <c r="A17" s="158"/>
      <c r="B17" s="19"/>
      <c r="C17" s="31" t="s">
        <v>19</v>
      </c>
      <c r="D17" s="119"/>
      <c r="E17" s="120"/>
      <c r="F17" s="19"/>
      <c r="G17" s="190" t="s">
        <v>126</v>
      </c>
      <c r="H17" s="190"/>
      <c r="I17" s="190"/>
      <c r="J17" s="190"/>
      <c r="K17" s="190"/>
      <c r="L17" s="190"/>
      <c r="M17" s="190"/>
      <c r="N17" s="190"/>
      <c r="O17" s="190"/>
      <c r="P17" s="19"/>
      <c r="Q17" s="201"/>
      <c r="R17" s="130"/>
      <c r="S17" s="130"/>
      <c r="T17" s="130"/>
      <c r="U17" s="130"/>
      <c r="V17" s="131"/>
    </row>
    <row r="18" spans="1:22" x14ac:dyDescent="0.2">
      <c r="A18" s="158"/>
      <c r="B18" s="19"/>
      <c r="C18" s="31" t="s">
        <v>20</v>
      </c>
      <c r="D18" s="119"/>
      <c r="E18" s="120"/>
      <c r="F18" s="19"/>
      <c r="G18" s="213" t="s">
        <v>214</v>
      </c>
      <c r="H18" s="214"/>
      <c r="I18" s="214"/>
      <c r="J18" s="214"/>
      <c r="K18" s="214"/>
      <c r="L18" s="214"/>
      <c r="M18" s="214"/>
      <c r="N18" s="214"/>
      <c r="O18" s="214"/>
      <c r="P18" s="19"/>
      <c r="Q18" s="201"/>
      <c r="R18" s="130"/>
      <c r="S18" s="130"/>
      <c r="T18" s="130"/>
      <c r="U18" s="130"/>
      <c r="V18" s="131"/>
    </row>
    <row r="19" spans="1:22" ht="23" customHeight="1" x14ac:dyDescent="0.2">
      <c r="A19" s="159"/>
      <c r="B19" s="19"/>
      <c r="C19" s="32" t="s">
        <v>21</v>
      </c>
      <c r="D19" s="121">
        <v>133</v>
      </c>
      <c r="E19" s="122">
        <v>99</v>
      </c>
      <c r="F19" s="19"/>
      <c r="G19" s="214"/>
      <c r="H19" s="214"/>
      <c r="I19" s="214"/>
      <c r="J19" s="214"/>
      <c r="K19" s="214"/>
      <c r="L19" s="214"/>
      <c r="M19" s="214"/>
      <c r="N19" s="214"/>
      <c r="O19" s="214"/>
      <c r="P19" s="19"/>
      <c r="Q19" s="202"/>
      <c r="R19" s="140"/>
      <c r="S19" s="140"/>
      <c r="T19" s="140"/>
      <c r="U19" s="140"/>
      <c r="V19" s="141"/>
    </row>
    <row r="20" spans="1:22" x14ac:dyDescent="0.2">
      <c r="A20" s="19"/>
      <c r="B20" s="19"/>
      <c r="C20" s="23"/>
      <c r="D20" s="19"/>
      <c r="E20" s="19"/>
      <c r="F20" s="19"/>
      <c r="G20" s="19"/>
      <c r="H20" s="19"/>
      <c r="I20" s="19"/>
      <c r="J20" s="19"/>
      <c r="K20" s="19"/>
      <c r="L20" s="19"/>
      <c r="M20" s="19"/>
      <c r="N20" s="19"/>
      <c r="O20" s="19"/>
      <c r="P20" s="19"/>
      <c r="Q20" s="19"/>
    </row>
    <row r="21" spans="1:22" x14ac:dyDescent="0.2">
      <c r="A21" s="19"/>
      <c r="B21" s="19"/>
      <c r="C21" s="17"/>
      <c r="M21" s="19"/>
      <c r="N21" s="151" t="s">
        <v>22</v>
      </c>
      <c r="O21" s="160"/>
      <c r="P21" s="152"/>
      <c r="Q21" s="151" t="s">
        <v>23</v>
      </c>
      <c r="R21" s="152"/>
      <c r="S21" s="149" t="s">
        <v>24</v>
      </c>
      <c r="T21" s="189"/>
      <c r="U21" s="150"/>
    </row>
    <row r="22" spans="1:22" x14ac:dyDescent="0.2">
      <c r="A22" s="157" t="s">
        <v>25</v>
      </c>
      <c r="B22" s="34"/>
      <c r="C22" s="28" t="s">
        <v>26</v>
      </c>
      <c r="D22" s="151" t="s">
        <v>80</v>
      </c>
      <c r="E22" s="160"/>
      <c r="F22" s="160"/>
      <c r="G22" s="160"/>
      <c r="H22" s="160"/>
      <c r="I22" s="160"/>
      <c r="J22" s="160"/>
      <c r="K22" s="149" t="s">
        <v>27</v>
      </c>
      <c r="L22" s="150"/>
      <c r="M22" s="149" t="s">
        <v>204</v>
      </c>
      <c r="N22" s="150" t="s">
        <v>28</v>
      </c>
      <c r="O22" s="35" t="s">
        <v>29</v>
      </c>
      <c r="P22" s="36" t="s">
        <v>205</v>
      </c>
      <c r="Q22" s="37" t="s">
        <v>30</v>
      </c>
      <c r="R22" s="38" t="s">
        <v>29</v>
      </c>
      <c r="S22" s="21" t="s">
        <v>31</v>
      </c>
      <c r="T22" s="35" t="s">
        <v>29</v>
      </c>
      <c r="U22" s="36" t="s">
        <v>206</v>
      </c>
    </row>
    <row r="23" spans="1:22" x14ac:dyDescent="0.2">
      <c r="A23" s="158"/>
      <c r="B23" s="34"/>
      <c r="C23" s="39" t="s">
        <v>152</v>
      </c>
      <c r="D23" s="187" t="s">
        <v>81</v>
      </c>
      <c r="E23" s="188"/>
      <c r="F23" s="188"/>
      <c r="G23" s="188"/>
      <c r="H23" s="188"/>
      <c r="I23" s="188"/>
      <c r="J23" s="188"/>
      <c r="K23" s="153" t="s">
        <v>74</v>
      </c>
      <c r="L23" s="167"/>
      <c r="M23" s="118">
        <v>27500</v>
      </c>
      <c r="N23" s="111">
        <v>0.6</v>
      </c>
      <c r="O23" s="41" t="s">
        <v>68</v>
      </c>
      <c r="P23" s="42" t="s">
        <v>68</v>
      </c>
      <c r="Q23" s="43" t="s">
        <v>68</v>
      </c>
      <c r="R23" s="44" t="s">
        <v>29</v>
      </c>
      <c r="S23" s="109">
        <v>0.45</v>
      </c>
      <c r="T23" s="45">
        <v>0.75</v>
      </c>
      <c r="U23" s="46">
        <v>20625</v>
      </c>
    </row>
    <row r="24" spans="1:22" x14ac:dyDescent="0.2">
      <c r="A24" s="158"/>
      <c r="B24" s="34"/>
      <c r="C24" s="47" t="s">
        <v>153</v>
      </c>
      <c r="D24" s="155" t="s">
        <v>216</v>
      </c>
      <c r="E24" s="156"/>
      <c r="F24" s="156"/>
      <c r="G24" s="156"/>
      <c r="H24" s="156"/>
      <c r="I24" s="156"/>
      <c r="J24" s="156"/>
      <c r="K24" s="142" t="s">
        <v>75</v>
      </c>
      <c r="L24" s="128"/>
      <c r="M24" s="40">
        <v>27500</v>
      </c>
      <c r="N24" s="112">
        <v>0.6</v>
      </c>
      <c r="O24" s="49" t="s">
        <v>68</v>
      </c>
      <c r="P24" s="50" t="s">
        <v>68</v>
      </c>
      <c r="Q24" s="51" t="s">
        <v>68</v>
      </c>
      <c r="R24" s="52" t="s">
        <v>29</v>
      </c>
      <c r="S24" s="110">
        <v>0.15</v>
      </c>
      <c r="T24" s="45">
        <v>0</v>
      </c>
      <c r="U24" s="46">
        <v>0</v>
      </c>
    </row>
    <row r="25" spans="1:22" x14ac:dyDescent="0.2">
      <c r="A25" s="158"/>
      <c r="B25" s="34"/>
      <c r="C25" s="47" t="s">
        <v>154</v>
      </c>
      <c r="D25" s="155" t="s">
        <v>69</v>
      </c>
      <c r="E25" s="156"/>
      <c r="F25" s="156"/>
      <c r="G25" s="156"/>
      <c r="H25" s="156"/>
      <c r="I25" s="156"/>
      <c r="J25" s="156"/>
      <c r="K25" s="142" t="s">
        <v>76</v>
      </c>
      <c r="L25" s="128"/>
      <c r="M25" s="40">
        <v>27500</v>
      </c>
      <c r="N25" s="48" t="s">
        <v>220</v>
      </c>
      <c r="O25" s="49" t="s">
        <v>68</v>
      </c>
      <c r="P25" s="50" t="s">
        <v>68</v>
      </c>
      <c r="Q25" s="51" t="s">
        <v>68</v>
      </c>
      <c r="R25" s="52" t="s">
        <v>29</v>
      </c>
      <c r="S25" s="51" t="s">
        <v>222</v>
      </c>
      <c r="T25" s="45">
        <v>1</v>
      </c>
      <c r="U25" s="46">
        <v>27500</v>
      </c>
    </row>
    <row r="26" spans="1:22" x14ac:dyDescent="0.2">
      <c r="A26" s="158"/>
      <c r="B26" s="34"/>
      <c r="C26" s="47" t="s">
        <v>155</v>
      </c>
      <c r="D26" s="155" t="s">
        <v>73</v>
      </c>
      <c r="E26" s="156"/>
      <c r="F26" s="156"/>
      <c r="G26" s="156"/>
      <c r="H26" s="156"/>
      <c r="I26" s="156"/>
      <c r="J26" s="156"/>
      <c r="K26" s="142" t="s">
        <v>77</v>
      </c>
      <c r="L26" s="128"/>
      <c r="M26" s="40">
        <v>27500</v>
      </c>
      <c r="N26" s="48" t="s">
        <v>221</v>
      </c>
      <c r="O26" s="49" t="s">
        <v>68</v>
      </c>
      <c r="P26" s="50" t="s">
        <v>68</v>
      </c>
      <c r="Q26" s="51" t="s">
        <v>68</v>
      </c>
      <c r="R26" s="52" t="s">
        <v>29</v>
      </c>
      <c r="S26" s="51" t="s">
        <v>219</v>
      </c>
      <c r="T26" s="45">
        <v>1</v>
      </c>
      <c r="U26" s="46">
        <v>27500</v>
      </c>
    </row>
    <row r="27" spans="1:22" x14ac:dyDescent="0.2">
      <c r="A27" s="158"/>
      <c r="B27" s="34"/>
      <c r="C27" s="47"/>
      <c r="D27" s="155"/>
      <c r="E27" s="156"/>
      <c r="F27" s="156"/>
      <c r="G27" s="156"/>
      <c r="H27" s="156"/>
      <c r="I27" s="156"/>
      <c r="J27" s="156"/>
      <c r="K27" s="142"/>
      <c r="L27" s="128"/>
      <c r="M27" s="107"/>
      <c r="N27" s="48"/>
      <c r="O27" s="48"/>
      <c r="P27" s="53"/>
      <c r="Q27" s="51"/>
      <c r="R27" s="52"/>
      <c r="S27" s="51"/>
      <c r="T27" s="45"/>
      <c r="U27" s="46"/>
    </row>
    <row r="28" spans="1:22" x14ac:dyDescent="0.2">
      <c r="A28" s="158"/>
      <c r="B28" s="34"/>
      <c r="C28" s="47"/>
      <c r="D28" s="155"/>
      <c r="E28" s="156"/>
      <c r="F28" s="156"/>
      <c r="G28" s="156"/>
      <c r="H28" s="156"/>
      <c r="I28" s="156"/>
      <c r="J28" s="156"/>
      <c r="K28" s="142"/>
      <c r="L28" s="128"/>
      <c r="M28" s="107"/>
      <c r="N28" s="48"/>
      <c r="O28" s="48"/>
      <c r="P28" s="53"/>
      <c r="Q28" s="52"/>
      <c r="R28" s="52"/>
      <c r="S28" s="51"/>
      <c r="T28" s="52"/>
      <c r="U28" s="54"/>
    </row>
    <row r="29" spans="1:22" x14ac:dyDescent="0.2">
      <c r="A29" s="158"/>
      <c r="B29" s="34"/>
      <c r="C29" s="47"/>
      <c r="D29" s="155"/>
      <c r="E29" s="156"/>
      <c r="F29" s="156"/>
      <c r="G29" s="156"/>
      <c r="H29" s="156"/>
      <c r="I29" s="156"/>
      <c r="J29" s="156"/>
      <c r="K29" s="142"/>
      <c r="L29" s="128"/>
      <c r="M29" s="107"/>
      <c r="N29" s="48"/>
      <c r="O29" s="48"/>
      <c r="P29" s="53"/>
      <c r="Q29" s="52"/>
      <c r="R29" s="52"/>
      <c r="S29" s="51"/>
      <c r="T29" s="52"/>
      <c r="U29" s="54"/>
    </row>
    <row r="30" spans="1:22" x14ac:dyDescent="0.2">
      <c r="A30" s="158"/>
      <c r="B30" s="34"/>
      <c r="C30" s="47"/>
      <c r="D30" s="142"/>
      <c r="E30" s="128"/>
      <c r="F30" s="128"/>
      <c r="G30" s="128"/>
      <c r="H30" s="128"/>
      <c r="I30" s="128"/>
      <c r="J30" s="128"/>
      <c r="K30" s="142"/>
      <c r="L30" s="128"/>
      <c r="M30" s="107"/>
      <c r="N30" s="48"/>
      <c r="O30" s="48"/>
      <c r="P30" s="53"/>
      <c r="Q30" s="52"/>
      <c r="R30" s="52"/>
      <c r="S30" s="51"/>
      <c r="T30" s="52"/>
      <c r="U30" s="54"/>
    </row>
    <row r="31" spans="1:22" x14ac:dyDescent="0.2">
      <c r="A31" s="158"/>
      <c r="B31" s="34"/>
      <c r="C31" s="47"/>
      <c r="D31" s="142"/>
      <c r="E31" s="128"/>
      <c r="F31" s="128"/>
      <c r="G31" s="128"/>
      <c r="H31" s="128"/>
      <c r="I31" s="128"/>
      <c r="J31" s="128"/>
      <c r="K31" s="142"/>
      <c r="L31" s="128"/>
      <c r="M31" s="107"/>
      <c r="N31" s="48"/>
      <c r="O31" s="48"/>
      <c r="P31" s="53"/>
      <c r="Q31" s="52"/>
      <c r="R31" s="52"/>
      <c r="S31" s="51"/>
      <c r="T31" s="52"/>
      <c r="U31" s="54"/>
    </row>
    <row r="32" spans="1:22" x14ac:dyDescent="0.2">
      <c r="A32" s="158"/>
      <c r="B32" s="34"/>
      <c r="C32" s="55"/>
      <c r="D32" s="184"/>
      <c r="E32" s="138"/>
      <c r="F32" s="138"/>
      <c r="G32" s="138"/>
      <c r="H32" s="138"/>
      <c r="I32" s="138"/>
      <c r="J32" s="138"/>
      <c r="K32" s="185"/>
      <c r="L32" s="186"/>
      <c r="M32" s="108"/>
      <c r="N32" s="56"/>
      <c r="O32" s="57"/>
      <c r="P32" s="58"/>
      <c r="Q32" s="52"/>
      <c r="R32" s="59"/>
      <c r="S32" s="51"/>
      <c r="T32" s="52"/>
      <c r="U32" s="54"/>
    </row>
    <row r="33" spans="1:21" x14ac:dyDescent="0.2">
      <c r="A33" s="159"/>
      <c r="B33" s="34"/>
      <c r="C33" s="60" t="s">
        <v>32</v>
      </c>
      <c r="D33" s="61"/>
      <c r="E33" s="61"/>
      <c r="F33" s="61"/>
      <c r="G33" s="61"/>
      <c r="H33" s="61"/>
      <c r="I33" s="61"/>
      <c r="J33" s="61"/>
      <c r="K33" s="62"/>
      <c r="L33" s="62"/>
      <c r="M33" s="63">
        <f>SUM(M23:M26)</f>
        <v>110000</v>
      </c>
      <c r="N33" s="64" t="s">
        <v>68</v>
      </c>
      <c r="O33" s="57" t="s">
        <v>29</v>
      </c>
      <c r="P33" s="65">
        <f>SUM(P23:P26)</f>
        <v>0</v>
      </c>
      <c r="Q33" s="66" t="s">
        <v>68</v>
      </c>
      <c r="R33" s="67" t="s">
        <v>29</v>
      </c>
      <c r="S33" s="68" t="s">
        <v>68</v>
      </c>
      <c r="T33" s="66" t="s">
        <v>29</v>
      </c>
      <c r="U33" s="69">
        <f>SUM(U23:U26)</f>
        <v>75625</v>
      </c>
    </row>
    <row r="34" spans="1:21" x14ac:dyDescent="0.2">
      <c r="A34" s="19"/>
      <c r="B34" s="20"/>
      <c r="C34" s="70"/>
      <c r="D34" s="71"/>
      <c r="E34" s="71"/>
      <c r="F34" s="19"/>
      <c r="G34" s="19"/>
      <c r="H34" s="19"/>
      <c r="I34" s="19"/>
      <c r="J34" s="19"/>
      <c r="K34" s="19"/>
      <c r="L34" s="19"/>
      <c r="M34" s="19"/>
      <c r="N34" s="19"/>
      <c r="O34" s="19"/>
      <c r="P34" s="19"/>
    </row>
    <row r="35" spans="1:21" x14ac:dyDescent="0.2">
      <c r="A35" s="157" t="s">
        <v>33</v>
      </c>
      <c r="B35" s="34"/>
      <c r="C35" s="28" t="s">
        <v>34</v>
      </c>
      <c r="D35" s="28" t="s">
        <v>198</v>
      </c>
      <c r="E35" s="72" t="s">
        <v>197</v>
      </c>
      <c r="F35" s="19"/>
      <c r="G35" s="19"/>
      <c r="H35" s="19"/>
      <c r="I35" s="19"/>
      <c r="J35" s="19"/>
      <c r="K35" s="151" t="s">
        <v>35</v>
      </c>
      <c r="L35" s="160"/>
      <c r="M35" s="152"/>
      <c r="N35" s="151" t="s">
        <v>36</v>
      </c>
      <c r="O35" s="160"/>
      <c r="P35" s="152"/>
      <c r="R35" s="28" t="s">
        <v>37</v>
      </c>
      <c r="S35" s="36" t="s">
        <v>38</v>
      </c>
      <c r="T35" s="73" t="s">
        <v>199</v>
      </c>
      <c r="U35" s="36" t="s">
        <v>200</v>
      </c>
    </row>
    <row r="36" spans="1:21" x14ac:dyDescent="0.2">
      <c r="A36" s="158"/>
      <c r="B36" s="34"/>
      <c r="C36" s="47" t="s">
        <v>70</v>
      </c>
      <c r="D36" s="113">
        <f>M33</f>
        <v>110000</v>
      </c>
      <c r="E36" s="116">
        <f>U33</f>
        <v>75625</v>
      </c>
      <c r="F36" s="75"/>
      <c r="G36" s="161" t="s">
        <v>39</v>
      </c>
      <c r="H36" s="162"/>
      <c r="I36" s="162"/>
      <c r="J36" s="162"/>
      <c r="K36" s="15" t="s">
        <v>40</v>
      </c>
      <c r="L36" s="163" t="s">
        <v>41</v>
      </c>
      <c r="M36" s="164"/>
      <c r="N36" s="16" t="s">
        <v>40</v>
      </c>
      <c r="O36" s="163" t="s">
        <v>41</v>
      </c>
      <c r="P36" s="163"/>
      <c r="R36" s="39" t="s">
        <v>203</v>
      </c>
      <c r="S36" s="76" t="s">
        <v>72</v>
      </c>
      <c r="T36" s="74">
        <f>M33</f>
        <v>110000</v>
      </c>
      <c r="U36" s="77">
        <f>M33</f>
        <v>110000</v>
      </c>
    </row>
    <row r="37" spans="1:21" x14ac:dyDescent="0.2">
      <c r="A37" s="158"/>
      <c r="B37" s="34"/>
      <c r="C37" s="47"/>
      <c r="D37" s="114"/>
      <c r="E37" s="117"/>
      <c r="F37" s="20"/>
      <c r="G37" s="165" t="s">
        <v>42</v>
      </c>
      <c r="H37" s="166"/>
      <c r="I37" s="166"/>
      <c r="J37" s="166"/>
      <c r="K37" s="30"/>
      <c r="L37" s="167"/>
      <c r="M37" s="154"/>
      <c r="N37" s="43"/>
      <c r="O37" s="168"/>
      <c r="P37" s="169"/>
      <c r="R37" s="47"/>
      <c r="S37" s="79"/>
      <c r="T37" s="78"/>
      <c r="U37" s="80"/>
    </row>
    <row r="38" spans="1:21" x14ac:dyDescent="0.2">
      <c r="A38" s="158"/>
      <c r="B38" s="34"/>
      <c r="C38" s="47"/>
      <c r="D38" s="114"/>
      <c r="E38" s="117"/>
      <c r="F38" s="20"/>
      <c r="G38" s="170" t="s">
        <v>43</v>
      </c>
      <c r="H38" s="171"/>
      <c r="I38" s="171"/>
      <c r="J38" s="171"/>
      <c r="K38" s="30"/>
      <c r="L38" s="128"/>
      <c r="M38" s="129"/>
      <c r="N38" s="51"/>
      <c r="O38" s="130"/>
      <c r="P38" s="131"/>
      <c r="R38" s="47"/>
      <c r="S38" s="79"/>
      <c r="T38" s="78"/>
      <c r="U38" s="80"/>
    </row>
    <row r="39" spans="1:21" x14ac:dyDescent="0.2">
      <c r="A39" s="158"/>
      <c r="B39" s="34"/>
      <c r="C39" s="47"/>
      <c r="D39" s="114"/>
      <c r="E39" s="117"/>
      <c r="F39" s="20"/>
      <c r="G39" s="170" t="s">
        <v>44</v>
      </c>
      <c r="H39" s="171"/>
      <c r="I39" s="171"/>
      <c r="J39" s="171"/>
      <c r="K39" s="30"/>
      <c r="L39" s="128"/>
      <c r="M39" s="129"/>
      <c r="N39" s="51"/>
      <c r="O39" s="130"/>
      <c r="P39" s="131"/>
      <c r="R39" s="47"/>
      <c r="S39" s="79"/>
      <c r="T39" s="78"/>
      <c r="U39" s="80"/>
    </row>
    <row r="40" spans="1:21" x14ac:dyDescent="0.2">
      <c r="A40" s="158"/>
      <c r="B40" s="34"/>
      <c r="C40" s="47"/>
      <c r="D40" s="114"/>
      <c r="E40" s="115"/>
      <c r="F40" s="20"/>
      <c r="G40" s="170" t="s">
        <v>45</v>
      </c>
      <c r="H40" s="171"/>
      <c r="I40" s="171"/>
      <c r="J40" s="171"/>
      <c r="K40" s="30"/>
      <c r="L40" s="128"/>
      <c r="M40" s="129"/>
      <c r="N40" s="51"/>
      <c r="O40" s="130"/>
      <c r="P40" s="131"/>
      <c r="R40" s="47"/>
      <c r="S40" s="79"/>
      <c r="T40" s="78"/>
      <c r="U40" s="80"/>
    </row>
    <row r="41" spans="1:21" x14ac:dyDescent="0.2">
      <c r="A41" s="158"/>
      <c r="B41" s="34"/>
      <c r="C41" s="60" t="s">
        <v>32</v>
      </c>
      <c r="D41" s="81">
        <f>SUM(D36:D40)</f>
        <v>110000</v>
      </c>
      <c r="E41" s="115">
        <f>SUM(E36:E40)</f>
        <v>75625</v>
      </c>
      <c r="F41" s="20"/>
      <c r="G41" s="132" t="s">
        <v>46</v>
      </c>
      <c r="H41" s="133"/>
      <c r="I41" s="133"/>
      <c r="J41" s="133"/>
      <c r="K41" s="30"/>
      <c r="L41" s="128"/>
      <c r="M41" s="129"/>
      <c r="N41" s="51"/>
      <c r="O41" s="130"/>
      <c r="P41" s="131"/>
      <c r="R41" s="55"/>
      <c r="S41" s="82"/>
      <c r="T41" s="78"/>
      <c r="U41" s="83"/>
    </row>
    <row r="42" spans="1:21" x14ac:dyDescent="0.2">
      <c r="A42" s="158"/>
      <c r="B42" s="34"/>
      <c r="F42" s="20"/>
      <c r="G42" s="132" t="s">
        <v>47</v>
      </c>
      <c r="H42" s="133"/>
      <c r="I42" s="133"/>
      <c r="J42" s="133"/>
      <c r="K42" s="30"/>
      <c r="L42" s="128"/>
      <c r="M42" s="129"/>
      <c r="N42" s="51"/>
      <c r="O42" s="130"/>
      <c r="P42" s="131"/>
      <c r="R42" s="60" t="s">
        <v>32</v>
      </c>
      <c r="S42" s="84"/>
      <c r="T42" s="85">
        <f>SUM(T36:T41)</f>
        <v>110000</v>
      </c>
      <c r="U42" s="85">
        <f>SUM(U36:U41)</f>
        <v>110000</v>
      </c>
    </row>
    <row r="43" spans="1:21" x14ac:dyDescent="0.2">
      <c r="A43" s="158"/>
      <c r="B43" s="34"/>
      <c r="C43" s="21" t="s">
        <v>48</v>
      </c>
      <c r="D43" s="151"/>
      <c r="E43" s="152"/>
      <c r="F43" s="20"/>
      <c r="G43" s="132" t="s">
        <v>49</v>
      </c>
      <c r="H43" s="133"/>
      <c r="I43" s="133"/>
      <c r="J43" s="133"/>
      <c r="K43" s="30"/>
      <c r="L43" s="128"/>
      <c r="M43" s="129"/>
      <c r="N43" s="51"/>
      <c r="O43" s="130"/>
      <c r="P43" s="131"/>
    </row>
    <row r="44" spans="1:21" x14ac:dyDescent="0.2">
      <c r="A44" s="158"/>
      <c r="C44" s="86" t="s">
        <v>50</v>
      </c>
      <c r="D44" s="153">
        <v>1</v>
      </c>
      <c r="E44" s="154"/>
      <c r="G44" s="132" t="s">
        <v>51</v>
      </c>
      <c r="H44" s="133"/>
      <c r="I44" s="133"/>
      <c r="J44" s="133"/>
      <c r="K44" s="30"/>
      <c r="L44" s="128"/>
      <c r="M44" s="129"/>
      <c r="N44" s="51"/>
      <c r="O44" s="130"/>
      <c r="P44" s="131"/>
      <c r="R44" s="28" t="s">
        <v>52</v>
      </c>
      <c r="S44" s="72" t="s">
        <v>53</v>
      </c>
      <c r="T44" s="72" t="s">
        <v>66</v>
      </c>
      <c r="U44" s="36" t="s">
        <v>67</v>
      </c>
    </row>
    <row r="45" spans="1:21" x14ac:dyDescent="0.2">
      <c r="A45" s="158"/>
      <c r="C45" s="87" t="s">
        <v>54</v>
      </c>
      <c r="D45" s="134">
        <f>E36/D36</f>
        <v>0.6875</v>
      </c>
      <c r="E45" s="135"/>
      <c r="G45" s="136" t="s">
        <v>55</v>
      </c>
      <c r="H45" s="137"/>
      <c r="I45" s="137"/>
      <c r="J45" s="137"/>
      <c r="K45" s="33"/>
      <c r="L45" s="138"/>
      <c r="M45" s="139"/>
      <c r="N45" s="88"/>
      <c r="O45" s="140"/>
      <c r="P45" s="141"/>
      <c r="R45" s="89" t="s">
        <v>56</v>
      </c>
      <c r="S45" s="90"/>
      <c r="T45" s="90"/>
      <c r="U45" s="91"/>
    </row>
    <row r="46" spans="1:21" x14ac:dyDescent="0.2">
      <c r="A46" s="158"/>
      <c r="C46" s="87" t="s">
        <v>57</v>
      </c>
      <c r="D46" s="142">
        <v>0</v>
      </c>
      <c r="E46" s="129"/>
      <c r="G46" s="143" t="s">
        <v>32</v>
      </c>
      <c r="H46" s="144"/>
      <c r="I46" s="144"/>
      <c r="J46" s="144"/>
      <c r="K46" s="92"/>
      <c r="L46" s="145"/>
      <c r="M46" s="146"/>
      <c r="N46" s="66"/>
      <c r="O46" s="147"/>
      <c r="P46" s="148"/>
      <c r="R46" s="93" t="s">
        <v>58</v>
      </c>
      <c r="S46" s="94"/>
      <c r="T46" s="94"/>
      <c r="U46" s="95"/>
    </row>
    <row r="47" spans="1:21" x14ac:dyDescent="0.2">
      <c r="A47" s="158"/>
      <c r="C47" s="87" t="s">
        <v>59</v>
      </c>
      <c r="D47" s="142" t="s">
        <v>71</v>
      </c>
      <c r="E47" s="129"/>
      <c r="R47" s="60" t="s">
        <v>32</v>
      </c>
      <c r="S47" s="96"/>
      <c r="T47" s="96"/>
      <c r="U47" s="67"/>
    </row>
    <row r="48" spans="1:21" x14ac:dyDescent="0.2">
      <c r="A48" s="158"/>
      <c r="C48" s="87" t="s">
        <v>60</v>
      </c>
      <c r="D48" s="123">
        <f>M24</f>
        <v>27500</v>
      </c>
      <c r="E48" s="124"/>
      <c r="G48" s="125" t="s">
        <v>61</v>
      </c>
      <c r="H48" s="126"/>
      <c r="I48" s="126"/>
      <c r="J48" s="126"/>
      <c r="K48" s="126"/>
      <c r="L48" s="126"/>
      <c r="M48" s="126"/>
      <c r="N48" s="126"/>
      <c r="O48" s="126"/>
      <c r="P48" s="127"/>
    </row>
    <row r="49" spans="1:16" x14ac:dyDescent="0.2">
      <c r="A49" s="159"/>
      <c r="C49" s="97" t="s">
        <v>62</v>
      </c>
      <c r="D49" s="172">
        <f>D48/99</f>
        <v>277.77777777777777</v>
      </c>
      <c r="E49" s="173"/>
      <c r="G49" s="98"/>
      <c r="H49" s="174" t="s">
        <v>63</v>
      </c>
      <c r="I49" s="175"/>
      <c r="J49" s="175"/>
      <c r="K49" s="176" t="s">
        <v>64</v>
      </c>
      <c r="L49" s="177"/>
      <c r="M49" s="177"/>
      <c r="N49" s="177"/>
      <c r="O49" s="177"/>
      <c r="P49" s="178"/>
    </row>
    <row r="50" spans="1:16" x14ac:dyDescent="0.2">
      <c r="B50" s="18"/>
      <c r="C50" s="17"/>
      <c r="G50" s="99"/>
      <c r="H50" s="182" t="s">
        <v>65</v>
      </c>
      <c r="I50" s="183"/>
      <c r="J50" s="183"/>
      <c r="K50" s="179"/>
      <c r="L50" s="180"/>
      <c r="M50" s="180"/>
      <c r="N50" s="180"/>
      <c r="O50" s="180"/>
      <c r="P50" s="181"/>
    </row>
    <row r="51" spans="1:16" x14ac:dyDescent="0.2">
      <c r="B51" s="18"/>
      <c r="C51" s="17"/>
      <c r="G51" s="100"/>
      <c r="H51" s="101"/>
      <c r="I51" s="101"/>
      <c r="J51" s="101"/>
      <c r="K51" s="102"/>
      <c r="L51" s="102"/>
      <c r="M51" s="102"/>
      <c r="N51" s="102"/>
      <c r="O51" s="102"/>
      <c r="P51" s="102"/>
    </row>
    <row r="52" spans="1:16" x14ac:dyDescent="0.2">
      <c r="B52" s="18"/>
      <c r="C52" s="17"/>
      <c r="G52" s="100"/>
      <c r="H52" s="101"/>
      <c r="I52" s="101"/>
      <c r="J52" s="101"/>
      <c r="K52" s="102"/>
      <c r="L52" s="102"/>
      <c r="M52" s="102"/>
      <c r="N52" s="102"/>
      <c r="O52" s="102"/>
      <c r="P52" s="102"/>
    </row>
    <row r="53" spans="1:16" s="105" customFormat="1" ht="12" x14ac:dyDescent="0.2">
      <c r="A53" s="103"/>
      <c r="B53" s="104"/>
    </row>
    <row r="54" spans="1:16" s="105" customFormat="1" ht="12" x14ac:dyDescent="0.2">
      <c r="B54" s="104"/>
    </row>
    <row r="55" spans="1:16" s="105" customFormat="1" ht="13" x14ac:dyDescent="0.2">
      <c r="B55" s="104"/>
      <c r="C55" s="106"/>
    </row>
    <row r="56" spans="1:16" x14ac:dyDescent="0.2">
      <c r="B56" s="104"/>
      <c r="C56" s="105"/>
    </row>
  </sheetData>
  <mergeCells count="102">
    <mergeCell ref="F2:O2"/>
    <mergeCell ref="Q2:R2"/>
    <mergeCell ref="S2:V2"/>
    <mergeCell ref="F3:O3"/>
    <mergeCell ref="Q3:R3"/>
    <mergeCell ref="S3:V3"/>
    <mergeCell ref="Q16:V19"/>
    <mergeCell ref="G17:O17"/>
    <mergeCell ref="G18:O19"/>
    <mergeCell ref="N21:P21"/>
    <mergeCell ref="Q21:R21"/>
    <mergeCell ref="S21:U21"/>
    <mergeCell ref="A5:A19"/>
    <mergeCell ref="D5:E5"/>
    <mergeCell ref="G5:O5"/>
    <mergeCell ref="Q5:V5"/>
    <mergeCell ref="D6:E6"/>
    <mergeCell ref="G6:O11"/>
    <mergeCell ref="D7:E7"/>
    <mergeCell ref="D8:E8"/>
    <mergeCell ref="D9:E9"/>
    <mergeCell ref="D10:E10"/>
    <mergeCell ref="D11:E11"/>
    <mergeCell ref="D12:E12"/>
    <mergeCell ref="D13:E13"/>
    <mergeCell ref="G13:O13"/>
    <mergeCell ref="Q15:V15"/>
    <mergeCell ref="G14:O15"/>
    <mergeCell ref="Q6:V8"/>
    <mergeCell ref="Q10:V10"/>
    <mergeCell ref="Q11:V13"/>
    <mergeCell ref="A22:A33"/>
    <mergeCell ref="K22:L22"/>
    <mergeCell ref="K23:L23"/>
    <mergeCell ref="K24:L24"/>
    <mergeCell ref="K25:L25"/>
    <mergeCell ref="K26:L26"/>
    <mergeCell ref="D27:J27"/>
    <mergeCell ref="K27:L27"/>
    <mergeCell ref="D32:J32"/>
    <mergeCell ref="K32:L32"/>
    <mergeCell ref="D22:J22"/>
    <mergeCell ref="D23:J23"/>
    <mergeCell ref="D24:J24"/>
    <mergeCell ref="D25:J25"/>
    <mergeCell ref="D26:J26"/>
    <mergeCell ref="A35:A49"/>
    <mergeCell ref="K35:M35"/>
    <mergeCell ref="N35:P35"/>
    <mergeCell ref="G36:J36"/>
    <mergeCell ref="L36:M36"/>
    <mergeCell ref="O36:P36"/>
    <mergeCell ref="G37:J37"/>
    <mergeCell ref="L37:M37"/>
    <mergeCell ref="O37:P37"/>
    <mergeCell ref="G38:J38"/>
    <mergeCell ref="L38:M38"/>
    <mergeCell ref="O38:P38"/>
    <mergeCell ref="G39:J39"/>
    <mergeCell ref="L39:M39"/>
    <mergeCell ref="O39:P39"/>
    <mergeCell ref="G41:J41"/>
    <mergeCell ref="D47:E47"/>
    <mergeCell ref="G40:J40"/>
    <mergeCell ref="L40:M40"/>
    <mergeCell ref="O40:P40"/>
    <mergeCell ref="D49:E49"/>
    <mergeCell ref="H49:J49"/>
    <mergeCell ref="K49:P50"/>
    <mergeCell ref="H50:J50"/>
    <mergeCell ref="M22:N22"/>
    <mergeCell ref="D43:E43"/>
    <mergeCell ref="G43:J43"/>
    <mergeCell ref="L43:M43"/>
    <mergeCell ref="O43:P43"/>
    <mergeCell ref="D44:E44"/>
    <mergeCell ref="G44:J44"/>
    <mergeCell ref="D28:J28"/>
    <mergeCell ref="K28:L28"/>
    <mergeCell ref="D30:J30"/>
    <mergeCell ref="K30:L30"/>
    <mergeCell ref="D31:J31"/>
    <mergeCell ref="K31:L31"/>
    <mergeCell ref="D29:J29"/>
    <mergeCell ref="K29:L29"/>
    <mergeCell ref="D48:E48"/>
    <mergeCell ref="G48:P48"/>
    <mergeCell ref="L44:M44"/>
    <mergeCell ref="O44:P44"/>
    <mergeCell ref="L41:M41"/>
    <mergeCell ref="O41:P41"/>
    <mergeCell ref="G42:J42"/>
    <mergeCell ref="L42:M42"/>
    <mergeCell ref="O42:P42"/>
    <mergeCell ref="D45:E45"/>
    <mergeCell ref="G45:J45"/>
    <mergeCell ref="L45:M45"/>
    <mergeCell ref="O45:P45"/>
    <mergeCell ref="D46:E46"/>
    <mergeCell ref="G46:J46"/>
    <mergeCell ref="L46:M46"/>
    <mergeCell ref="O46:P46"/>
  </mergeCells>
  <pageMargins left="0.25" right="0.25" top="0.75" bottom="0.75" header="0.3" footer="0.3"/>
  <pageSetup paperSize="9" scale="40" orientation="landscape" horizontalDpi="0" verticalDpi="0" copies="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F172E-CC68-E249-9030-B8676CDFA799}">
  <dimension ref="A1:D57"/>
  <sheetViews>
    <sheetView topLeftCell="C20" zoomScaleNormal="100" workbookViewId="0">
      <selection activeCell="C25" sqref="C25"/>
    </sheetView>
  </sheetViews>
  <sheetFormatPr baseColWidth="10" defaultColWidth="10.83203125" defaultRowHeight="16" x14ac:dyDescent="0.2"/>
  <cols>
    <col min="1" max="1" width="54.6640625" style="1" bestFit="1" customWidth="1"/>
    <col min="2" max="2" width="13" style="1" bestFit="1" customWidth="1"/>
    <col min="3" max="3" width="163.83203125" style="1" bestFit="1" customWidth="1"/>
    <col min="4" max="4" width="10.83203125" style="13"/>
    <col min="5" max="16384" width="10.83203125" style="1"/>
  </cols>
  <sheetData>
    <row r="1" spans="1:4" x14ac:dyDescent="0.2">
      <c r="A1" s="6" t="s">
        <v>82</v>
      </c>
      <c r="B1" s="7" t="s">
        <v>83</v>
      </c>
      <c r="C1" s="8" t="s">
        <v>84</v>
      </c>
    </row>
    <row r="2" spans="1:4" x14ac:dyDescent="0.2">
      <c r="A2" s="2" t="s">
        <v>0</v>
      </c>
      <c r="B2" s="2" t="s">
        <v>85</v>
      </c>
      <c r="C2" s="9" t="s">
        <v>156</v>
      </c>
      <c r="D2" s="14"/>
    </row>
    <row r="3" spans="1:4" x14ac:dyDescent="0.2">
      <c r="A3" s="2" t="s">
        <v>2</v>
      </c>
      <c r="B3" s="2" t="s">
        <v>86</v>
      </c>
      <c r="C3" s="3" t="s">
        <v>68</v>
      </c>
      <c r="D3" s="14"/>
    </row>
    <row r="4" spans="1:4" x14ac:dyDescent="0.2">
      <c r="A4" s="2" t="s">
        <v>5</v>
      </c>
      <c r="B4" s="2" t="s">
        <v>87</v>
      </c>
      <c r="C4" s="3" t="s">
        <v>156</v>
      </c>
      <c r="D4" s="14"/>
    </row>
    <row r="5" spans="1:4" x14ac:dyDescent="0.2">
      <c r="A5" s="2" t="s">
        <v>7</v>
      </c>
      <c r="B5" s="2" t="s">
        <v>88</v>
      </c>
      <c r="C5" s="3" t="s">
        <v>156</v>
      </c>
      <c r="D5" s="14"/>
    </row>
    <row r="6" spans="1:4" x14ac:dyDescent="0.2">
      <c r="A6" s="2" t="s">
        <v>8</v>
      </c>
      <c r="B6" s="2" t="s">
        <v>89</v>
      </c>
      <c r="C6" s="3" t="s">
        <v>156</v>
      </c>
      <c r="D6" s="14"/>
    </row>
    <row r="7" spans="1:4" x14ac:dyDescent="0.2">
      <c r="A7" s="2" t="s">
        <v>9</v>
      </c>
      <c r="B7" s="2" t="s">
        <v>90</v>
      </c>
      <c r="C7" s="3" t="s">
        <v>156</v>
      </c>
      <c r="D7" s="14"/>
    </row>
    <row r="8" spans="1:4" x14ac:dyDescent="0.2">
      <c r="A8" s="2" t="s">
        <v>10</v>
      </c>
      <c r="B8" s="2" t="s">
        <v>91</v>
      </c>
      <c r="C8" s="3" t="s">
        <v>156</v>
      </c>
      <c r="D8" s="14"/>
    </row>
    <row r="9" spans="1:4" x14ac:dyDescent="0.2">
      <c r="A9" s="2" t="s">
        <v>92</v>
      </c>
      <c r="B9" s="2" t="s">
        <v>93</v>
      </c>
      <c r="C9" s="3" t="s">
        <v>191</v>
      </c>
      <c r="D9" s="14"/>
    </row>
    <row r="10" spans="1:4" x14ac:dyDescent="0.2">
      <c r="A10" s="2" t="s">
        <v>94</v>
      </c>
      <c r="B10" s="2" t="s">
        <v>95</v>
      </c>
      <c r="C10" s="3" t="s">
        <v>193</v>
      </c>
      <c r="D10" s="14"/>
    </row>
    <row r="11" spans="1:4" x14ac:dyDescent="0.2">
      <c r="A11" s="2" t="s">
        <v>96</v>
      </c>
      <c r="B11" s="2" t="s">
        <v>97</v>
      </c>
      <c r="C11" s="3" t="s">
        <v>68</v>
      </c>
      <c r="D11" s="14"/>
    </row>
    <row r="12" spans="1:4" x14ac:dyDescent="0.2">
      <c r="A12" s="2" t="s">
        <v>98</v>
      </c>
      <c r="B12" s="2" t="s">
        <v>99</v>
      </c>
      <c r="C12" s="3" t="s">
        <v>212</v>
      </c>
      <c r="D12" s="14"/>
    </row>
    <row r="13" spans="1:4" x14ac:dyDescent="0.2">
      <c r="A13" s="2" t="s">
        <v>34</v>
      </c>
      <c r="B13" s="2" t="s">
        <v>181</v>
      </c>
      <c r="C13" s="3" t="s">
        <v>194</v>
      </c>
      <c r="D13" s="14"/>
    </row>
    <row r="14" spans="1:4" x14ac:dyDescent="0.2">
      <c r="A14" s="2" t="s">
        <v>100</v>
      </c>
      <c r="B14" s="2" t="s">
        <v>180</v>
      </c>
      <c r="C14" s="3" t="s">
        <v>156</v>
      </c>
      <c r="D14" s="14"/>
    </row>
    <row r="15" spans="1:4" ht="33" customHeight="1" x14ac:dyDescent="0.2">
      <c r="A15" s="2" t="s">
        <v>101</v>
      </c>
      <c r="B15" s="2" t="s">
        <v>179</v>
      </c>
      <c r="C15" s="3" t="s">
        <v>194</v>
      </c>
      <c r="D15" s="14"/>
    </row>
    <row r="16" spans="1:4" ht="34" customHeight="1" x14ac:dyDescent="0.2">
      <c r="A16" s="2" t="s">
        <v>102</v>
      </c>
      <c r="B16" s="2" t="s">
        <v>182</v>
      </c>
      <c r="C16" s="3" t="s">
        <v>156</v>
      </c>
      <c r="D16" s="14"/>
    </row>
    <row r="17" spans="1:4" ht="37" customHeight="1" x14ac:dyDescent="0.2">
      <c r="A17" s="2" t="s">
        <v>103</v>
      </c>
      <c r="B17" s="2" t="s">
        <v>183</v>
      </c>
      <c r="C17" s="3" t="s">
        <v>156</v>
      </c>
      <c r="D17" s="14"/>
    </row>
    <row r="18" spans="1:4" x14ac:dyDescent="0.2">
      <c r="A18" s="2" t="s">
        <v>37</v>
      </c>
      <c r="B18" s="2" t="s">
        <v>184</v>
      </c>
      <c r="C18" s="3" t="s">
        <v>156</v>
      </c>
      <c r="D18" s="14"/>
    </row>
    <row r="19" spans="1:4" ht="36" customHeight="1" x14ac:dyDescent="0.2">
      <c r="A19" s="2" t="s">
        <v>66</v>
      </c>
      <c r="B19" s="2" t="s">
        <v>185</v>
      </c>
      <c r="C19" s="3" t="s">
        <v>194</v>
      </c>
      <c r="D19" s="14"/>
    </row>
    <row r="20" spans="1:4" ht="32" customHeight="1" x14ac:dyDescent="0.2">
      <c r="A20" s="2" t="s">
        <v>104</v>
      </c>
      <c r="B20" s="2" t="s">
        <v>188</v>
      </c>
      <c r="C20" s="3" t="s">
        <v>194</v>
      </c>
      <c r="D20" s="14"/>
    </row>
    <row r="21" spans="1:4" ht="31" customHeight="1" x14ac:dyDescent="0.2">
      <c r="A21" s="2" t="s">
        <v>105</v>
      </c>
      <c r="B21" s="2" t="s">
        <v>186</v>
      </c>
      <c r="C21" s="3" t="s">
        <v>194</v>
      </c>
      <c r="D21" s="14"/>
    </row>
    <row r="22" spans="1:4" ht="35" customHeight="1" x14ac:dyDescent="0.2">
      <c r="A22" s="2" t="s">
        <v>106</v>
      </c>
      <c r="B22" s="2" t="s">
        <v>189</v>
      </c>
      <c r="C22" s="3" t="s">
        <v>194</v>
      </c>
      <c r="D22" s="14"/>
    </row>
    <row r="23" spans="1:4" x14ac:dyDescent="0.2">
      <c r="A23" s="2" t="s">
        <v>107</v>
      </c>
      <c r="B23" s="2" t="s">
        <v>187</v>
      </c>
      <c r="C23" s="11" t="s">
        <v>68</v>
      </c>
      <c r="D23" s="14"/>
    </row>
    <row r="24" spans="1:4" x14ac:dyDescent="0.2">
      <c r="A24" s="2" t="s">
        <v>108</v>
      </c>
      <c r="B24" s="2" t="s">
        <v>115</v>
      </c>
      <c r="C24" s="3" t="s">
        <v>68</v>
      </c>
      <c r="D24" s="14"/>
    </row>
    <row r="25" spans="1:4" x14ac:dyDescent="0.2">
      <c r="A25" s="2" t="s">
        <v>110</v>
      </c>
      <c r="B25" s="2" t="s">
        <v>117</v>
      </c>
      <c r="C25" s="12" t="s">
        <v>195</v>
      </c>
      <c r="D25" s="14"/>
    </row>
    <row r="26" spans="1:4" x14ac:dyDescent="0.2">
      <c r="A26" s="2" t="s">
        <v>112</v>
      </c>
      <c r="B26" s="2" t="s">
        <v>109</v>
      </c>
      <c r="C26" s="12" t="s">
        <v>195</v>
      </c>
      <c r="D26" s="14"/>
    </row>
    <row r="27" spans="1:4" x14ac:dyDescent="0.2">
      <c r="A27" s="2" t="s">
        <v>113</v>
      </c>
      <c r="B27" s="2" t="s">
        <v>111</v>
      </c>
      <c r="C27" s="3" t="s">
        <v>68</v>
      </c>
      <c r="D27" s="14"/>
    </row>
    <row r="28" spans="1:4" x14ac:dyDescent="0.2">
      <c r="A28" s="2" t="s">
        <v>114</v>
      </c>
      <c r="B28" s="2" t="s">
        <v>175</v>
      </c>
      <c r="C28" s="3" t="s">
        <v>68</v>
      </c>
      <c r="D28" s="14"/>
    </row>
    <row r="29" spans="1:4" x14ac:dyDescent="0.2">
      <c r="A29" s="2" t="s">
        <v>116</v>
      </c>
      <c r="B29" s="2" t="s">
        <v>176</v>
      </c>
      <c r="C29" s="3" t="s">
        <v>68</v>
      </c>
      <c r="D29" s="14"/>
    </row>
    <row r="30" spans="1:4" x14ac:dyDescent="0.2">
      <c r="A30" s="2" t="s">
        <v>118</v>
      </c>
      <c r="B30" s="2" t="s">
        <v>177</v>
      </c>
      <c r="C30" s="3" t="s">
        <v>68</v>
      </c>
      <c r="D30" s="14"/>
    </row>
    <row r="31" spans="1:4" x14ac:dyDescent="0.2">
      <c r="A31" s="2" t="s">
        <v>119</v>
      </c>
      <c r="B31" s="2" t="s">
        <v>178</v>
      </c>
      <c r="C31" s="3" t="s">
        <v>68</v>
      </c>
      <c r="D31" s="14"/>
    </row>
    <row r="32" spans="1:4" x14ac:dyDescent="0.2">
      <c r="A32" s="2" t="s">
        <v>120</v>
      </c>
      <c r="B32" s="2" t="s">
        <v>121</v>
      </c>
      <c r="C32" s="3" t="s">
        <v>156</v>
      </c>
      <c r="D32" s="14"/>
    </row>
    <row r="33" spans="1:4" x14ac:dyDescent="0.2">
      <c r="A33" s="2" t="s">
        <v>122</v>
      </c>
      <c r="B33" s="2" t="s">
        <v>123</v>
      </c>
      <c r="C33" s="3" t="s">
        <v>156</v>
      </c>
      <c r="D33" s="14"/>
    </row>
    <row r="34" spans="1:4" x14ac:dyDescent="0.2">
      <c r="A34" s="2" t="s">
        <v>124</v>
      </c>
      <c r="B34" s="2" t="s">
        <v>125</v>
      </c>
      <c r="C34" s="3" t="s">
        <v>68</v>
      </c>
      <c r="D34" s="14"/>
    </row>
    <row r="35" spans="1:4" x14ac:dyDescent="0.2">
      <c r="A35" s="2" t="s">
        <v>126</v>
      </c>
      <c r="B35" s="2" t="s">
        <v>127</v>
      </c>
      <c r="C35" s="3" t="s">
        <v>156</v>
      </c>
      <c r="D35" s="14"/>
    </row>
    <row r="36" spans="1:4" x14ac:dyDescent="0.2">
      <c r="A36" s="2" t="s">
        <v>128</v>
      </c>
      <c r="B36" s="2" t="s">
        <v>162</v>
      </c>
      <c r="C36" s="3" t="s">
        <v>194</v>
      </c>
      <c r="D36" s="14"/>
    </row>
    <row r="37" spans="1:4" x14ac:dyDescent="0.2">
      <c r="A37" s="2" t="s">
        <v>129</v>
      </c>
      <c r="B37" s="2" t="s">
        <v>161</v>
      </c>
      <c r="C37" s="3" t="s">
        <v>215</v>
      </c>
      <c r="D37" s="14"/>
    </row>
    <row r="38" spans="1:4" x14ac:dyDescent="0.2">
      <c r="A38" s="2" t="s">
        <v>27</v>
      </c>
      <c r="B38" s="2" t="s">
        <v>163</v>
      </c>
      <c r="C38" s="3" t="s">
        <v>217</v>
      </c>
    </row>
    <row r="39" spans="1:4" x14ac:dyDescent="0.2">
      <c r="A39" s="2" t="s">
        <v>130</v>
      </c>
      <c r="B39" s="2" t="s">
        <v>160</v>
      </c>
      <c r="C39" s="3" t="s">
        <v>194</v>
      </c>
    </row>
    <row r="40" spans="1:4" x14ac:dyDescent="0.2">
      <c r="A40" s="2" t="s">
        <v>131</v>
      </c>
      <c r="B40" s="2" t="s">
        <v>159</v>
      </c>
      <c r="C40" s="3" t="s">
        <v>217</v>
      </c>
    </row>
    <row r="41" spans="1:4" x14ac:dyDescent="0.2">
      <c r="A41" s="2" t="s">
        <v>132</v>
      </c>
      <c r="B41" s="2" t="s">
        <v>158</v>
      </c>
      <c r="C41" s="3" t="s">
        <v>68</v>
      </c>
    </row>
    <row r="42" spans="1:4" x14ac:dyDescent="0.2">
      <c r="A42" s="2" t="s">
        <v>133</v>
      </c>
      <c r="B42" s="2" t="s">
        <v>157</v>
      </c>
      <c r="C42" s="3" t="s">
        <v>68</v>
      </c>
    </row>
    <row r="43" spans="1:4" x14ac:dyDescent="0.2">
      <c r="A43" s="2" t="s">
        <v>134</v>
      </c>
      <c r="B43" s="2" t="s">
        <v>164</v>
      </c>
      <c r="C43" s="3" t="s">
        <v>68</v>
      </c>
    </row>
    <row r="44" spans="1:4" x14ac:dyDescent="0.2">
      <c r="A44" s="2" t="s">
        <v>135</v>
      </c>
      <c r="B44" s="2" t="s">
        <v>165</v>
      </c>
      <c r="C44" s="3" t="s">
        <v>68</v>
      </c>
    </row>
    <row r="45" spans="1:4" x14ac:dyDescent="0.2">
      <c r="A45" s="2" t="s">
        <v>136</v>
      </c>
      <c r="B45" s="2" t="s">
        <v>166</v>
      </c>
      <c r="C45" s="3" t="s">
        <v>68</v>
      </c>
    </row>
    <row r="46" spans="1:4" x14ac:dyDescent="0.2">
      <c r="A46" s="2" t="s">
        <v>137</v>
      </c>
      <c r="B46" s="2" t="s">
        <v>167</v>
      </c>
      <c r="C46" s="3" t="s">
        <v>68</v>
      </c>
    </row>
    <row r="47" spans="1:4" x14ac:dyDescent="0.2">
      <c r="A47" s="2" t="s">
        <v>138</v>
      </c>
      <c r="B47" s="2" t="s">
        <v>168</v>
      </c>
      <c r="C47" s="3" t="s">
        <v>68</v>
      </c>
    </row>
    <row r="48" spans="1:4" x14ac:dyDescent="0.2">
      <c r="A48" s="2" t="s">
        <v>139</v>
      </c>
      <c r="B48" s="2" t="s">
        <v>169</v>
      </c>
      <c r="C48" s="3" t="s">
        <v>218</v>
      </c>
    </row>
    <row r="49" spans="1:3" x14ac:dyDescent="0.2">
      <c r="A49" s="2" t="s">
        <v>140</v>
      </c>
      <c r="B49" s="2" t="s">
        <v>170</v>
      </c>
      <c r="C49" s="3" t="s">
        <v>194</v>
      </c>
    </row>
    <row r="50" spans="1:3" ht="18" customHeight="1" x14ac:dyDescent="0.2">
      <c r="A50" s="2" t="s">
        <v>141</v>
      </c>
      <c r="B50" s="2" t="s">
        <v>171</v>
      </c>
      <c r="C50" s="10" t="s">
        <v>194</v>
      </c>
    </row>
    <row r="51" spans="1:3" x14ac:dyDescent="0.2">
      <c r="A51" s="2" t="s">
        <v>142</v>
      </c>
      <c r="B51" s="2" t="s">
        <v>172</v>
      </c>
      <c r="C51" s="3" t="s">
        <v>68</v>
      </c>
    </row>
    <row r="52" spans="1:3" x14ac:dyDescent="0.2">
      <c r="A52" s="2" t="s">
        <v>143</v>
      </c>
      <c r="B52" s="2" t="s">
        <v>173</v>
      </c>
      <c r="C52" s="3" t="s">
        <v>68</v>
      </c>
    </row>
    <row r="53" spans="1:3" ht="17" x14ac:dyDescent="0.2">
      <c r="A53" s="2" t="s">
        <v>144</v>
      </c>
      <c r="B53" s="2" t="s">
        <v>174</v>
      </c>
      <c r="C53" s="10" t="s">
        <v>194</v>
      </c>
    </row>
    <row r="54" spans="1:3" x14ac:dyDescent="0.2">
      <c r="A54" s="2" t="s">
        <v>145</v>
      </c>
      <c r="B54" s="2" t="s">
        <v>146</v>
      </c>
      <c r="C54" s="12" t="s">
        <v>79</v>
      </c>
    </row>
    <row r="55" spans="1:3" x14ac:dyDescent="0.2">
      <c r="A55" s="2" t="s">
        <v>6</v>
      </c>
      <c r="B55" s="2" t="s">
        <v>147</v>
      </c>
      <c r="C55" s="3" t="s">
        <v>68</v>
      </c>
    </row>
    <row r="56" spans="1:3" x14ac:dyDescent="0.2">
      <c r="A56" s="2" t="s">
        <v>148</v>
      </c>
      <c r="B56" s="2" t="s">
        <v>149</v>
      </c>
      <c r="C56" s="3" t="s">
        <v>150</v>
      </c>
    </row>
    <row r="57" spans="1:3" x14ac:dyDescent="0.2">
      <c r="A57" s="4" t="s">
        <v>3</v>
      </c>
      <c r="B57" s="4" t="s">
        <v>151</v>
      </c>
      <c r="C57" s="5" t="s">
        <v>68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2019-04-02T09:34:09Z</cp:lastPrinted>
  <dcterms:created xsi:type="dcterms:W3CDTF">2019-03-07T15:47:19Z</dcterms:created>
  <dcterms:modified xsi:type="dcterms:W3CDTF">2019-09-17T13:29:55Z</dcterms:modified>
</cp:coreProperties>
</file>